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65521" windowWidth="18315" windowHeight="9240" tabRatio="846" activeTab="0"/>
  </bookViews>
  <sheets>
    <sheet name="Inserisci parametri" sheetId="1" r:id="rId1"/>
    <sheet name="Colloquio" sheetId="2" r:id="rId2"/>
    <sheet name="Questionario" sheetId="3" r:id="rId3"/>
    <sheet name="Valutazione resp." sheetId="4" r:id="rId4"/>
    <sheet name="Riepilogo" sheetId="5" r:id="rId5"/>
    <sheet name="Scheda personale" sheetId="6" r:id="rId6"/>
  </sheets>
  <definedNames>
    <definedName name="_xlfn.BAHTTEXT" hidden="1">#NAME?</definedName>
    <definedName name="_xlnm.Print_Area" localSheetId="5">'Scheda personale'!$K$5</definedName>
  </definedNames>
  <calcPr fullCalcOnLoad="1"/>
</workbook>
</file>

<file path=xl/sharedStrings.xml><?xml version="1.0" encoding="utf-8"?>
<sst xmlns="http://schemas.openxmlformats.org/spreadsheetml/2006/main" count="160" uniqueCount="136">
  <si>
    <t>Conoscenze tecniche</t>
  </si>
  <si>
    <t>Esperienze precedenti</t>
  </si>
  <si>
    <t>Prestazioni</t>
  </si>
  <si>
    <t>Conoscenze</t>
  </si>
  <si>
    <t>Problem solving</t>
  </si>
  <si>
    <t>Organizzazione</t>
  </si>
  <si>
    <t>Determinazione</t>
  </si>
  <si>
    <t>Autonomia</t>
  </si>
  <si>
    <t>Flessibilità</t>
  </si>
  <si>
    <t>Motivazione</t>
  </si>
  <si>
    <t>Potenziale</t>
  </si>
  <si>
    <t>Punteggio complessivo</t>
  </si>
  <si>
    <t>Questionario</t>
  </si>
  <si>
    <t>Pesi</t>
  </si>
  <si>
    <t>Bisogno</t>
  </si>
  <si>
    <t>Età</t>
  </si>
  <si>
    <t>Valutazione resp.</t>
  </si>
  <si>
    <t>Carico famigliare</t>
  </si>
  <si>
    <t>Colloquio</t>
  </si>
  <si>
    <t>Efficienza</t>
  </si>
  <si>
    <t>Leadership</t>
  </si>
  <si>
    <t xml:space="preserve">                 Valutatore →                             Valutato ↓</t>
  </si>
  <si>
    <t>Qualità</t>
  </si>
  <si>
    <t>Medie</t>
  </si>
  <si>
    <t>n° comp. a carico</t>
  </si>
  <si>
    <t>anni</t>
  </si>
  <si>
    <t>Teamwork</t>
  </si>
  <si>
    <t>PESI</t>
  </si>
  <si>
    <t>media</t>
  </si>
  <si>
    <t>D.S.</t>
  </si>
  <si>
    <t>Nome e Cognome 1</t>
  </si>
  <si>
    <t>Nome e Cognome 2</t>
  </si>
  <si>
    <t>Nome e Cognome 3</t>
  </si>
  <si>
    <t>Nome e Cognome 4</t>
  </si>
  <si>
    <t>Nome e Cognome 5</t>
  </si>
  <si>
    <t>Nome e Cognome 6</t>
  </si>
  <si>
    <t>Nome e Cognome 7</t>
  </si>
  <si>
    <t>Nome e Cognome 8</t>
  </si>
  <si>
    <t>Nome e Cognome 9</t>
  </si>
  <si>
    <t>Nome e Cognome 10</t>
  </si>
  <si>
    <t>Nome e Cognome 11</t>
  </si>
  <si>
    <t>Nome e Cognome 12</t>
  </si>
  <si>
    <t>Nome e Cognome 13</t>
  </si>
  <si>
    <t>Nome e Cognome 14</t>
  </si>
  <si>
    <t>Nome e Cognome 15</t>
  </si>
  <si>
    <t>Nome e Cognome 16</t>
  </si>
  <si>
    <t>Nome e Cognome 17</t>
  </si>
  <si>
    <t>Nome e Cognome 18</t>
  </si>
  <si>
    <t>Nome e Cognome 19</t>
  </si>
  <si>
    <t>Nome e Cognome 20</t>
  </si>
  <si>
    <t>Nome e Cognome 21</t>
  </si>
  <si>
    <t>Nome e Cognome 22</t>
  </si>
  <si>
    <t>Nome e Cognome 23</t>
  </si>
  <si>
    <t>Nome e Cognome 24</t>
  </si>
  <si>
    <t>Nome e Cognome 25</t>
  </si>
  <si>
    <t>Nome e Cognome 26</t>
  </si>
  <si>
    <t>Nome e Cognome 27</t>
  </si>
  <si>
    <t>Nome e Cognome 28</t>
  </si>
  <si>
    <t>Nome e Cognome 29</t>
  </si>
  <si>
    <t>Nome e Cognome 30</t>
  </si>
  <si>
    <t>Nome e Cognome 31</t>
  </si>
  <si>
    <t>Nome e Cognome 32</t>
  </si>
  <si>
    <t>Nome e Cognome 33</t>
  </si>
  <si>
    <t>Nome e Cognome 34</t>
  </si>
  <si>
    <t>Nome e Cognome 35</t>
  </si>
  <si>
    <t>Nome e Cognome 36</t>
  </si>
  <si>
    <t>Nome e Cognome 37</t>
  </si>
  <si>
    <t>Nome e Cognome 38</t>
  </si>
  <si>
    <t>Nome e Cognome 39</t>
  </si>
  <si>
    <t>Nome e Cognome 40</t>
  </si>
  <si>
    <t>Nome e Cognome 41</t>
  </si>
  <si>
    <t>Nome e Cognome 42</t>
  </si>
  <si>
    <t>Nome e Cognome 43</t>
  </si>
  <si>
    <t>Nome e Cognome 44</t>
  </si>
  <si>
    <t>Nome e Cognome 45</t>
  </si>
  <si>
    <t>Nome e Cognome 46</t>
  </si>
  <si>
    <t>Nome e Cognome 47</t>
  </si>
  <si>
    <t>Nome e Cognome 48</t>
  </si>
  <si>
    <t>Nome e Cognome 49</t>
  </si>
  <si>
    <t>Nome e Cognome 50</t>
  </si>
  <si>
    <t>Nome e Cognome 51</t>
  </si>
  <si>
    <t>COGNOME NOME DIPENDENTE</t>
  </si>
  <si>
    <t>Media</t>
  </si>
  <si>
    <t>Deviazione standard</t>
  </si>
  <si>
    <t>Celle descrittive</t>
  </si>
  <si>
    <t>Celle nelle quali inserire valori</t>
  </si>
  <si>
    <t>Celle nelle quali puoi modificare i parametri</t>
  </si>
  <si>
    <t>molto importante</t>
  </si>
  <si>
    <t>abbastanza importante</t>
  </si>
  <si>
    <t>un po' più importante</t>
  </si>
  <si>
    <t>valore di media importanza</t>
  </si>
  <si>
    <t>un po' meno importante</t>
  </si>
  <si>
    <t>poco importante</t>
  </si>
  <si>
    <t>di importanza marginale</t>
  </si>
  <si>
    <t>non molto importante</t>
  </si>
  <si>
    <t>di cruciale importanza</t>
  </si>
  <si>
    <t>indispensqabile e decisivo</t>
  </si>
  <si>
    <t>quasi irrilevante</t>
  </si>
  <si>
    <t>Media pesi</t>
  </si>
  <si>
    <t>1. INSERISCI NELLA COLONNA DI SN COGNOME E NOME DEL DIPENDENTE DA VALUTARE</t>
  </si>
  <si>
    <t xml:space="preserve">
Celle di calcolo: modifica se esperto       
Celle di calcolo: modifica se esperto       
Celle di calcolo: modifica se esperto       
</t>
  </si>
  <si>
    <t>Media dei punteggi elaborati</t>
  </si>
  <si>
    <t>Deviazione standard dei punteggi elaborati</t>
  </si>
  <si>
    <t>0 -10</t>
  </si>
  <si>
    <t>3. DEFINISCI IL RANGE DEL PUNTEGGIO. A SECONDA DELLA TUA SCELTA VARIERA' LA MEDIA E DEVIAZIONE STANDARD DEI PUNTEGGI ELABORATI. QUESTA ACCORTEZZA E' NECESSARIA NEL CASO DI PIU' VALUTATORI: CORREGGERA' LE TENDENZE INDIVIDUALI A DARE PUNTEGGI TROPPO ELEVATI O BASSI.</t>
  </si>
  <si>
    <t>Celle di copia di dati: non modificare</t>
  </si>
  <si>
    <t>4. ATTIBUISCI A OGNI VARIABILE UN PESO: MAGGIORE E' IL PESO MAGIORE SARA' L'IMPATTO DI QUELLA VARIABILE SUL PUNTEGGIO FINALE</t>
  </si>
  <si>
    <t>5. INSERISCI NELLA COLONNA DI DX COGNOME E NOME DEI VALUTATORI (CAPI SETTORE)</t>
  </si>
  <si>
    <t>2. INSERISCI O MODIFICA QUI SOTTO LE VARIABILI CHE INTENDI MISURARE.</t>
  </si>
  <si>
    <t>DEVIAZIONE STANDARD</t>
  </si>
  <si>
    <t>RANGE VALUTATIVO</t>
  </si>
  <si>
    <t>MEDIA CORRETTA</t>
  </si>
  <si>
    <t>0 - 5</t>
  </si>
  <si>
    <t>MEDIA DEL VALUATORE</t>
  </si>
  <si>
    <t>DS CORRETTA</t>
  </si>
  <si>
    <t>1. INSERISCI LE VALUTAZIONI (PUNTEGGI GREZZI) NELLE CASELLE VERDI. SE DESIDERI MODIFICARE I DATI DELLE CELLE IN ROSSO, VAI AL FOGLIO "Inserisci Parametri": IN AUTOMATICO LE TUE MODIFICHE VERRANNO RIPORTATE ANCHE QUI SOTTO.</t>
  </si>
  <si>
    <r>
      <t xml:space="preserve">range valutativo </t>
    </r>
    <r>
      <rPr>
        <sz val="10"/>
        <rFont val="Calibri"/>
        <family val="2"/>
      </rPr>
      <t>→</t>
    </r>
  </si>
  <si>
    <t>range valutativo →</t>
  </si>
  <si>
    <t>VALUTAZIONI (PUNTEGGI GREZZI)</t>
  </si>
  <si>
    <t>DATI ELABORATI</t>
  </si>
  <si>
    <t>VALUTAZIONI E DATI GREZZI</t>
  </si>
  <si>
    <t>VALUTAZIONI E DATI ELABORATI</t>
  </si>
  <si>
    <t>LE CONOSCENZE VENGONO VALUTATE SOGGETTIVAMENTE SULLA SCALA STABILITA, MENTRE ETA' E N° PERSONE A CARICO CORRISPONDONO AI VALORI REALI</t>
  </si>
  <si>
    <t>Media delle valutazioni dei singoli</t>
  </si>
  <si>
    <t>DEV. STANDARD dei singoli</t>
  </si>
  <si>
    <t>VALUTAZIONE DEI RESPONSABILI - DATI GREZZI</t>
  </si>
  <si>
    <t>VALUTAZIONE DEI RESPONSABILI - DATI ELABORATI</t>
  </si>
  <si>
    <t>Responsabile 1</t>
  </si>
  <si>
    <t>Responsabile 2</t>
  </si>
  <si>
    <t>Responsabile 3</t>
  </si>
  <si>
    <t>Responsabile 4</t>
  </si>
  <si>
    <t>Responsabile 5</t>
  </si>
  <si>
    <t>Responsabile 6</t>
  </si>
  <si>
    <t>IN QUESTO FOGLIO VENGONO INSERITE LE VALUTAZIONI SOGGETTIVE DEI VARI RESPONSABILI</t>
  </si>
  <si>
    <t>QUESTA E' LA PAGINA RIEPILOGATIVA DEI PUNTEGGI PER DIPENDENTE</t>
  </si>
  <si>
    <t>QUESTA SCHEDA E' REPLICABILE PER OGNI DIPENDENTE: UTILIZZA IL COMANDO DI EXCEL "SOSTITUISCI" DOPO AVER SELEZIONATO TUTTE LE CELLE. QUINDI SOSTITUISCI "5" CHE CORRISPONDE AL PRIMO DIPENDENTE CON "6" CHE CORRISPONDE AL SECONDO, E COSI' VIA PER TUTTI GLI ALTRI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</si>
</sst>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\ [$€-1];[Red]\-#,##0.00\ [$€-1]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mmm\-yyyy"/>
    <numFmt numFmtId="177" formatCode="h:mm;@"/>
    <numFmt numFmtId="178" formatCode="[$-410]dddd\ d\ mmmm\ yyyy"/>
    <numFmt numFmtId="179" formatCode="[$-F800]dddd\,\ mmmm\ dd\,\ yyyy"/>
    <numFmt numFmtId="180" formatCode="[$-410]dd\-mmm\-yy;@"/>
    <numFmt numFmtId="181" formatCode="[$-410]d\ mmmm\ yyyy;@"/>
    <numFmt numFmtId="182" formatCode="dd/mm/yy;@"/>
    <numFmt numFmtId="183" formatCode="[$-410]d\-mmm\-yy;@"/>
    <numFmt numFmtId="184" formatCode="&quot;€&quot;\ #,##0.00"/>
    <numFmt numFmtId="185" formatCode="0.0%"/>
    <numFmt numFmtId="186" formatCode="#,##0.0"/>
    <numFmt numFmtId="187" formatCode="0.0000000000"/>
    <numFmt numFmtId="188" formatCode="0.000000000"/>
  </numFmts>
  <fonts count="50">
    <font>
      <sz val="10"/>
      <name val="Arial"/>
      <family val="0"/>
    </font>
    <font>
      <sz val="10"/>
      <name val="Century Gothic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sz val="7"/>
      <name val="Century Gothic"/>
      <family val="2"/>
    </font>
    <font>
      <sz val="10"/>
      <color indexed="63"/>
      <name val="Century Gothic"/>
      <family val="2"/>
    </font>
    <font>
      <b/>
      <sz val="10"/>
      <color indexed="2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indent="1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 inden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4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1" fillId="33" borderId="16" xfId="0" applyNumberFormat="1" applyFont="1" applyFill="1" applyBorder="1" applyAlignment="1">
      <alignment horizontal="center" vertical="center" wrapText="1"/>
    </xf>
    <xf numFmtId="174" fontId="1" fillId="33" borderId="15" xfId="0" applyNumberFormat="1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2" fontId="5" fillId="34" borderId="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indent="1"/>
    </xf>
    <xf numFmtId="0" fontId="5" fillId="35" borderId="21" xfId="0" applyFont="1" applyFill="1" applyBorder="1" applyAlignment="1">
      <alignment horizontal="center" vertical="center" textRotation="90" wrapText="1"/>
    </xf>
    <xf numFmtId="0" fontId="5" fillId="35" borderId="17" xfId="0" applyFont="1" applyFill="1" applyBorder="1" applyAlignment="1">
      <alignment horizontal="center" vertical="center" textRotation="90" wrapText="1"/>
    </xf>
    <xf numFmtId="0" fontId="5" fillId="35" borderId="0" xfId="0" applyFont="1" applyFill="1" applyBorder="1" applyAlignment="1">
      <alignment horizontal="center" vertical="center" textRotation="90" wrapText="1"/>
    </xf>
    <xf numFmtId="2" fontId="5" fillId="35" borderId="12" xfId="0" applyNumberFormat="1" applyFont="1" applyFill="1" applyBorder="1" applyAlignment="1">
      <alignment horizontal="center" vertical="center" wrapText="1"/>
    </xf>
    <xf numFmtId="2" fontId="5" fillId="35" borderId="15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2" fontId="10" fillId="36" borderId="0" xfId="0" applyNumberFormat="1" applyFont="1" applyFill="1" applyAlignment="1">
      <alignment horizontal="center"/>
    </xf>
    <xf numFmtId="0" fontId="10" fillId="36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left" vertical="center"/>
    </xf>
    <xf numFmtId="0" fontId="5" fillId="35" borderId="12" xfId="0" applyFont="1" applyFill="1" applyBorder="1" applyAlignment="1">
      <alignment vertical="center"/>
    </xf>
    <xf numFmtId="0" fontId="5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5" fillId="34" borderId="21" xfId="0" applyFont="1" applyFill="1" applyBorder="1" applyAlignment="1">
      <alignment horizontal="center" vertical="center" textRotation="90" wrapText="1"/>
    </xf>
    <xf numFmtId="0" fontId="5" fillId="34" borderId="17" xfId="0" applyFont="1" applyFill="1" applyBorder="1" applyAlignment="1">
      <alignment horizontal="center" vertical="center" textRotation="90" wrapText="1"/>
    </xf>
    <xf numFmtId="0" fontId="5" fillId="34" borderId="0" xfId="0" applyFont="1" applyFill="1" applyBorder="1" applyAlignment="1">
      <alignment horizontal="center" vertical="center" textRotation="90" wrapText="1"/>
    </xf>
    <xf numFmtId="2" fontId="5" fillId="34" borderId="14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2" fontId="5" fillId="34" borderId="0" xfId="0" applyNumberFormat="1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left" wrapText="1"/>
    </xf>
    <xf numFmtId="2" fontId="5" fillId="38" borderId="0" xfId="0" applyNumberFormat="1" applyFont="1" applyFill="1" applyBorder="1" applyAlignment="1">
      <alignment horizontal="center" vertical="center" wrapText="1"/>
    </xf>
    <xf numFmtId="2" fontId="5" fillId="39" borderId="0" xfId="0" applyNumberFormat="1" applyFont="1" applyFill="1" applyBorder="1" applyAlignment="1">
      <alignment horizontal="center" vertical="center" wrapText="1"/>
    </xf>
    <xf numFmtId="2" fontId="5" fillId="4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left" vertical="center" indent="1"/>
    </xf>
    <xf numFmtId="2" fontId="5" fillId="39" borderId="0" xfId="0" applyNumberFormat="1" applyFont="1" applyFill="1" applyBorder="1" applyAlignment="1">
      <alignment horizontal="center" wrapText="1"/>
    </xf>
    <xf numFmtId="2" fontId="5" fillId="41" borderId="0" xfId="0" applyNumberFormat="1" applyFont="1" applyFill="1" applyBorder="1" applyAlignment="1">
      <alignment horizontal="center" vertical="center" wrapText="1"/>
    </xf>
    <xf numFmtId="2" fontId="5" fillId="41" borderId="12" xfId="0" applyNumberFormat="1" applyFont="1" applyFill="1" applyBorder="1" applyAlignment="1">
      <alignment horizontal="center" vertical="center" wrapText="1"/>
    </xf>
    <xf numFmtId="2" fontId="5" fillId="41" borderId="15" xfId="0" applyNumberFormat="1" applyFont="1" applyFill="1" applyBorder="1" applyAlignment="1">
      <alignment horizontal="center" vertical="center" wrapText="1"/>
    </xf>
    <xf numFmtId="2" fontId="5" fillId="41" borderId="14" xfId="0" applyNumberFormat="1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wrapText="1"/>
    </xf>
    <xf numFmtId="0" fontId="5" fillId="41" borderId="0" xfId="0" applyFont="1" applyFill="1" applyBorder="1" applyAlignment="1">
      <alignment horizontal="center" vertical="center" wrapText="1"/>
    </xf>
    <xf numFmtId="2" fontId="1" fillId="39" borderId="0" xfId="0" applyNumberFormat="1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vertical="center" wrapText="1"/>
    </xf>
    <xf numFmtId="0" fontId="1" fillId="39" borderId="0" xfId="0" applyFont="1" applyFill="1" applyBorder="1" applyAlignment="1">
      <alignment wrapText="1"/>
    </xf>
    <xf numFmtId="49" fontId="5" fillId="40" borderId="0" xfId="0" applyNumberFormat="1" applyFont="1" applyFill="1" applyBorder="1" applyAlignment="1">
      <alignment horizontal="center" vertical="center" wrapText="1"/>
    </xf>
    <xf numFmtId="0" fontId="5" fillId="40" borderId="0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2" fontId="5" fillId="22" borderId="0" xfId="0" applyNumberFormat="1" applyFont="1" applyFill="1" applyBorder="1" applyAlignment="1">
      <alignment horizontal="center" vertical="center" wrapText="1"/>
    </xf>
    <xf numFmtId="2" fontId="5" fillId="22" borderId="0" xfId="0" applyNumberFormat="1" applyFont="1" applyFill="1" applyBorder="1" applyAlignment="1">
      <alignment horizontal="center" vertical="center" wrapText="1"/>
    </xf>
    <xf numFmtId="0" fontId="0" fillId="22" borderId="0" xfId="0" applyFill="1" applyAlignment="1">
      <alignment vertical="center" wrapText="1"/>
    </xf>
    <xf numFmtId="0" fontId="1" fillId="22" borderId="0" xfId="0" applyFont="1" applyFill="1" applyBorder="1" applyAlignment="1">
      <alignment wrapText="1"/>
    </xf>
    <xf numFmtId="0" fontId="5" fillId="22" borderId="0" xfId="0" applyFont="1" applyFill="1" applyBorder="1" applyAlignment="1">
      <alignment horizontal="left" vertical="center" wrapText="1"/>
    </xf>
    <xf numFmtId="0" fontId="5" fillId="22" borderId="0" xfId="0" applyFont="1" applyFill="1" applyBorder="1" applyAlignment="1">
      <alignment horizontal="center" vertical="center" textRotation="1" wrapText="1"/>
    </xf>
    <xf numFmtId="0" fontId="5" fillId="38" borderId="0" xfId="0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textRotation="90" wrapText="1"/>
    </xf>
    <xf numFmtId="2" fontId="1" fillId="39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2" fontId="1" fillId="39" borderId="0" xfId="0" applyNumberFormat="1" applyFont="1" applyFill="1" applyBorder="1" applyAlignment="1">
      <alignment horizontal="center" wrapText="1"/>
    </xf>
    <xf numFmtId="0" fontId="1" fillId="39" borderId="15" xfId="0" applyFont="1" applyFill="1" applyBorder="1" applyAlignment="1">
      <alignment horizontal="left" vertical="center" indent="1"/>
    </xf>
    <xf numFmtId="49" fontId="1" fillId="39" borderId="0" xfId="0" applyNumberFormat="1" applyFont="1" applyFill="1" applyBorder="1" applyAlignment="1">
      <alignment horizontal="center" vertical="center" wrapText="1"/>
    </xf>
    <xf numFmtId="0" fontId="5" fillId="22" borderId="22" xfId="0" applyFont="1" applyFill="1" applyBorder="1" applyAlignment="1">
      <alignment horizontal="center" vertical="center" wrapText="1"/>
    </xf>
    <xf numFmtId="0" fontId="5" fillId="22" borderId="23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49" fontId="5" fillId="40" borderId="0" xfId="0" applyNumberFormat="1" applyFont="1" applyFill="1" applyBorder="1" applyAlignment="1">
      <alignment horizontal="center" wrapText="1"/>
    </xf>
    <xf numFmtId="0" fontId="5" fillId="22" borderId="24" xfId="0" applyFont="1" applyFill="1" applyBorder="1" applyAlignment="1">
      <alignment horizontal="center" vertical="center" wrapText="1"/>
    </xf>
    <xf numFmtId="2" fontId="1" fillId="38" borderId="10" xfId="0" applyNumberFormat="1" applyFont="1" applyFill="1" applyBorder="1" applyAlignment="1">
      <alignment horizontal="center" vertical="center" wrapText="1"/>
    </xf>
    <xf numFmtId="2" fontId="5" fillId="39" borderId="0" xfId="0" applyNumberFormat="1" applyFont="1" applyFill="1" applyBorder="1" applyAlignment="1">
      <alignment horizontal="left" vertical="center" indent="1"/>
    </xf>
    <xf numFmtId="2" fontId="1" fillId="22" borderId="0" xfId="0" applyNumberFormat="1" applyFont="1" applyFill="1" applyBorder="1" applyAlignment="1">
      <alignment horizontal="center" wrapText="1"/>
    </xf>
    <xf numFmtId="0" fontId="1" fillId="22" borderId="0" xfId="0" applyFont="1" applyFill="1" applyBorder="1" applyAlignment="1">
      <alignment horizontal="right" vertical="center" wrapText="1"/>
    </xf>
    <xf numFmtId="2" fontId="5" fillId="41" borderId="10" xfId="0" applyNumberFormat="1" applyFont="1" applyFill="1" applyBorder="1" applyAlignment="1">
      <alignment horizontal="center" vertical="center" wrapText="1"/>
    </xf>
    <xf numFmtId="2" fontId="5" fillId="41" borderId="10" xfId="0" applyNumberFormat="1" applyFont="1" applyFill="1" applyBorder="1" applyAlignment="1">
      <alignment horizontal="center" wrapText="1"/>
    </xf>
    <xf numFmtId="0" fontId="5" fillId="38" borderId="0" xfId="0" applyFont="1" applyFill="1" applyBorder="1" applyAlignment="1">
      <alignment horizontal="center" vertical="center" wrapText="1"/>
    </xf>
    <xf numFmtId="0" fontId="1" fillId="22" borderId="0" xfId="0" applyFont="1" applyFill="1" applyBorder="1" applyAlignment="1">
      <alignment horizontal="right" vertical="center" wrapText="1"/>
    </xf>
    <xf numFmtId="0" fontId="5" fillId="38" borderId="0" xfId="0" applyNumberFormat="1" applyFont="1" applyFill="1" applyBorder="1" applyAlignment="1">
      <alignment horizontal="center" vertical="center" wrapText="1"/>
    </xf>
    <xf numFmtId="0" fontId="5" fillId="40" borderId="21" xfId="0" applyFont="1" applyFill="1" applyBorder="1" applyAlignment="1">
      <alignment horizontal="center" vertical="center" wrapText="1"/>
    </xf>
    <xf numFmtId="0" fontId="5" fillId="40" borderId="0" xfId="0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5" fillId="39" borderId="21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2" fontId="1" fillId="39" borderId="0" xfId="0" applyNumberFormat="1" applyFont="1" applyFill="1" applyBorder="1" applyAlignment="1">
      <alignment vertical="center" wrapText="1"/>
    </xf>
    <xf numFmtId="0" fontId="1" fillId="39" borderId="0" xfId="0" applyFont="1" applyFill="1" applyBorder="1" applyAlignment="1">
      <alignment horizontal="right" wrapText="1"/>
    </xf>
    <xf numFmtId="0" fontId="5" fillId="41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wrapText="1"/>
    </xf>
    <xf numFmtId="0" fontId="5" fillId="38" borderId="0" xfId="0" applyFont="1" applyFill="1" applyBorder="1" applyAlignment="1">
      <alignment horizontal="center" vertical="top" wrapText="1"/>
    </xf>
    <xf numFmtId="0" fontId="5" fillId="22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vertical="center" wrapText="1" indent="1"/>
    </xf>
    <xf numFmtId="0" fontId="1" fillId="39" borderId="0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2" fontId="7" fillId="39" borderId="0" xfId="0" applyNumberFormat="1" applyFont="1" applyFill="1" applyBorder="1" applyAlignment="1">
      <alignment horizontal="center"/>
    </xf>
    <xf numFmtId="0" fontId="1" fillId="22" borderId="0" xfId="0" applyFont="1" applyFill="1" applyBorder="1" applyAlignment="1">
      <alignment horizontal="right" wrapText="1"/>
    </xf>
    <xf numFmtId="0" fontId="1" fillId="39" borderId="0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 textRotation="90" wrapText="1"/>
    </xf>
    <xf numFmtId="2" fontId="1" fillId="39" borderId="0" xfId="0" applyNumberFormat="1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vertical="center" wrapText="1"/>
    </xf>
    <xf numFmtId="0" fontId="1" fillId="39" borderId="0" xfId="0" applyFont="1" applyFill="1" applyBorder="1" applyAlignment="1">
      <alignment vertical="center"/>
    </xf>
    <xf numFmtId="0" fontId="1" fillId="39" borderId="25" xfId="0" applyFont="1" applyFill="1" applyBorder="1" applyAlignment="1">
      <alignment horizontal="center" vertical="top" wrapText="1"/>
    </xf>
    <xf numFmtId="0" fontId="1" fillId="39" borderId="11" xfId="0" applyFont="1" applyFill="1" applyBorder="1" applyAlignment="1">
      <alignment horizontal="center" vertical="top" wrapText="1"/>
    </xf>
    <xf numFmtId="0" fontId="1" fillId="39" borderId="26" xfId="0" applyFont="1" applyFill="1" applyBorder="1" applyAlignment="1">
      <alignment horizontal="center" vertical="top" wrapText="1"/>
    </xf>
    <xf numFmtId="0" fontId="1" fillId="39" borderId="21" xfId="0" applyFont="1" applyFill="1" applyBorder="1" applyAlignment="1">
      <alignment vertical="center"/>
    </xf>
    <xf numFmtId="0" fontId="1" fillId="39" borderId="17" xfId="0" applyFont="1" applyFill="1" applyBorder="1" applyAlignment="1">
      <alignment vertical="center"/>
    </xf>
    <xf numFmtId="0" fontId="1" fillId="39" borderId="27" xfId="0" applyFont="1" applyFill="1" applyBorder="1" applyAlignment="1">
      <alignment vertical="center"/>
    </xf>
    <xf numFmtId="0" fontId="1" fillId="39" borderId="13" xfId="0" applyFont="1" applyFill="1" applyBorder="1" applyAlignment="1">
      <alignment vertical="center"/>
    </xf>
    <xf numFmtId="0" fontId="1" fillId="39" borderId="18" xfId="0" applyFont="1" applyFill="1" applyBorder="1" applyAlignment="1">
      <alignment vertical="center"/>
    </xf>
    <xf numFmtId="0" fontId="6" fillId="39" borderId="21" xfId="0" applyFont="1" applyFill="1" applyBorder="1" applyAlignment="1">
      <alignment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9" borderId="27" xfId="0" applyFont="1" applyFill="1" applyBorder="1" applyAlignment="1">
      <alignment vertical="center" wrapText="1"/>
    </xf>
    <xf numFmtId="0" fontId="6" fillId="39" borderId="13" xfId="0" applyFont="1" applyFill="1" applyBorder="1" applyAlignment="1">
      <alignment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textRotation="90" wrapText="1"/>
    </xf>
    <xf numFmtId="0" fontId="1" fillId="39" borderId="17" xfId="0" applyFont="1" applyFill="1" applyBorder="1" applyAlignment="1">
      <alignment horizontal="center" vertical="center" textRotation="90" wrapText="1"/>
    </xf>
    <xf numFmtId="0" fontId="48" fillId="41" borderId="28" xfId="0" applyFont="1" applyFill="1" applyBorder="1" applyAlignment="1">
      <alignment horizontal="center" vertical="center" wrapText="1"/>
    </xf>
    <xf numFmtId="0" fontId="48" fillId="41" borderId="10" xfId="0" applyFont="1" applyFill="1" applyBorder="1" applyAlignment="1">
      <alignment horizontal="center" vertical="center" wrapText="1"/>
    </xf>
    <xf numFmtId="0" fontId="48" fillId="41" borderId="10" xfId="0" applyFont="1" applyFill="1" applyBorder="1" applyAlignment="1">
      <alignment horizontal="center" vertical="center"/>
    </xf>
    <xf numFmtId="0" fontId="48" fillId="41" borderId="10" xfId="0" applyFont="1" applyFill="1" applyBorder="1" applyAlignment="1">
      <alignment horizontal="center"/>
    </xf>
    <xf numFmtId="0" fontId="49" fillId="39" borderId="0" xfId="0" applyFont="1" applyFill="1" applyBorder="1" applyAlignment="1">
      <alignment horizontal="center" vertical="center" textRotation="90" wrapText="1"/>
    </xf>
    <xf numFmtId="0" fontId="48" fillId="39" borderId="0" xfId="0" applyFont="1" applyFill="1" applyBorder="1" applyAlignment="1">
      <alignment horizontal="center" vertical="center" textRotation="90" wrapText="1"/>
    </xf>
    <xf numFmtId="0" fontId="49" fillId="39" borderId="0" xfId="0" applyFont="1" applyFill="1" applyBorder="1" applyAlignment="1">
      <alignment wrapText="1"/>
    </xf>
    <xf numFmtId="0" fontId="48" fillId="39" borderId="0" xfId="0" applyFont="1" applyFill="1" applyBorder="1" applyAlignment="1">
      <alignment horizontal="center" vertical="center" textRotation="90" wrapText="1"/>
    </xf>
    <xf numFmtId="2" fontId="49" fillId="39" borderId="0" xfId="0" applyNumberFormat="1" applyFont="1" applyFill="1" applyBorder="1" applyAlignment="1">
      <alignment vertical="center" wrapText="1"/>
    </xf>
    <xf numFmtId="0" fontId="49" fillId="39" borderId="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5" fillId="40" borderId="0" xfId="0" applyFont="1" applyFill="1" applyBorder="1" applyAlignment="1">
      <alignment horizontal="center" vertical="center"/>
    </xf>
    <xf numFmtId="0" fontId="5" fillId="38" borderId="27" xfId="0" applyFont="1" applyFill="1" applyBorder="1" applyAlignment="1">
      <alignment horizontal="left" vertical="center" indent="1"/>
    </xf>
    <xf numFmtId="0" fontId="5" fillId="40" borderId="24" xfId="0" applyFont="1" applyFill="1" applyBorder="1" applyAlignment="1">
      <alignment horizontal="center" vertical="center"/>
    </xf>
    <xf numFmtId="0" fontId="5" fillId="40" borderId="29" xfId="0" applyFont="1" applyFill="1" applyBorder="1" applyAlignment="1">
      <alignment horizontal="center" vertical="center"/>
    </xf>
    <xf numFmtId="0" fontId="5" fillId="40" borderId="30" xfId="0" applyFont="1" applyFill="1" applyBorder="1" applyAlignment="1">
      <alignment horizontal="center" vertical="center"/>
    </xf>
    <xf numFmtId="0" fontId="5" fillId="40" borderId="31" xfId="0" applyFont="1" applyFill="1" applyBorder="1" applyAlignment="1">
      <alignment horizontal="center" vertical="center"/>
    </xf>
    <xf numFmtId="0" fontId="5" fillId="40" borderId="32" xfId="0" applyFont="1" applyFill="1" applyBorder="1" applyAlignment="1">
      <alignment horizontal="center" vertical="center"/>
    </xf>
    <xf numFmtId="0" fontId="5" fillId="38" borderId="31" xfId="0" applyFont="1" applyFill="1" applyBorder="1" applyAlignment="1">
      <alignment horizontal="center" vertical="top" wrapText="1"/>
    </xf>
    <xf numFmtId="0" fontId="5" fillId="38" borderId="32" xfId="0" applyFont="1" applyFill="1" applyBorder="1" applyAlignment="1">
      <alignment horizontal="center" vertical="top" wrapText="1"/>
    </xf>
    <xf numFmtId="0" fontId="5" fillId="39" borderId="31" xfId="0" applyFont="1" applyFill="1" applyBorder="1" applyAlignment="1">
      <alignment horizontal="center" vertical="center" textRotation="90" wrapText="1"/>
    </xf>
    <xf numFmtId="0" fontId="5" fillId="39" borderId="32" xfId="0" applyFont="1" applyFill="1" applyBorder="1" applyAlignment="1">
      <alignment horizontal="center" vertical="center" textRotation="90" wrapText="1"/>
    </xf>
    <xf numFmtId="0" fontId="48" fillId="41" borderId="33" xfId="0" applyFont="1" applyFill="1" applyBorder="1" applyAlignment="1">
      <alignment horizontal="center" vertical="center" wrapText="1"/>
    </xf>
    <xf numFmtId="0" fontId="48" fillId="41" borderId="34" xfId="0" applyFont="1" applyFill="1" applyBorder="1" applyAlignment="1">
      <alignment horizontal="center" vertical="center" wrapText="1"/>
    </xf>
    <xf numFmtId="0" fontId="48" fillId="41" borderId="35" xfId="0" applyFont="1" applyFill="1" applyBorder="1" applyAlignment="1">
      <alignment horizontal="center" vertical="center" wrapText="1"/>
    </xf>
    <xf numFmtId="0" fontId="48" fillId="41" borderId="36" xfId="0" applyFont="1" applyFill="1" applyBorder="1" applyAlignment="1">
      <alignment horizontal="center" vertical="center" wrapText="1"/>
    </xf>
    <xf numFmtId="0" fontId="48" fillId="41" borderId="36" xfId="0" applyFont="1" applyFill="1" applyBorder="1" applyAlignment="1">
      <alignment horizontal="center" vertical="center"/>
    </xf>
    <xf numFmtId="0" fontId="48" fillId="41" borderId="35" xfId="0" applyFont="1" applyFill="1" applyBorder="1" applyAlignment="1">
      <alignment horizontal="center" vertical="center"/>
    </xf>
    <xf numFmtId="0" fontId="48" fillId="41" borderId="35" xfId="0" applyFont="1" applyFill="1" applyBorder="1" applyAlignment="1">
      <alignment horizontal="center"/>
    </xf>
    <xf numFmtId="0" fontId="48" fillId="41" borderId="36" xfId="0" applyFont="1" applyFill="1" applyBorder="1" applyAlignment="1">
      <alignment horizontal="center"/>
    </xf>
    <xf numFmtId="0" fontId="48" fillId="41" borderId="37" xfId="0" applyFont="1" applyFill="1" applyBorder="1" applyAlignment="1">
      <alignment horizontal="center"/>
    </xf>
    <xf numFmtId="0" fontId="48" fillId="41" borderId="38" xfId="0" applyFont="1" applyFill="1" applyBorder="1" applyAlignment="1">
      <alignment horizontal="center"/>
    </xf>
    <xf numFmtId="0" fontId="48" fillId="41" borderId="38" xfId="0" applyFont="1" applyFill="1" applyBorder="1" applyAlignment="1">
      <alignment horizontal="center" vertical="center" wrapText="1"/>
    </xf>
    <xf numFmtId="0" fontId="48" fillId="41" borderId="39" xfId="0" applyFont="1" applyFill="1" applyBorder="1" applyAlignment="1">
      <alignment horizontal="center"/>
    </xf>
    <xf numFmtId="2" fontId="48" fillId="38" borderId="21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textRotation="90" wrapText="1"/>
    </xf>
    <xf numFmtId="0" fontId="5" fillId="22" borderId="0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left" vertical="center" indent="1"/>
    </xf>
    <xf numFmtId="0" fontId="5" fillId="22" borderId="40" xfId="0" applyFont="1" applyFill="1" applyBorder="1" applyAlignment="1">
      <alignment horizontal="center" wrapText="1"/>
    </xf>
    <xf numFmtId="0" fontId="5" fillId="37" borderId="41" xfId="0" applyFont="1" applyFill="1" applyBorder="1" applyAlignment="1">
      <alignment horizontal="left" vertical="center" wrapText="1"/>
    </xf>
    <xf numFmtId="2" fontId="5" fillId="34" borderId="41" xfId="0" applyNumberFormat="1" applyFont="1" applyFill="1" applyBorder="1" applyAlignment="1">
      <alignment horizontal="center" vertical="center" wrapText="1"/>
    </xf>
    <xf numFmtId="2" fontId="5" fillId="34" borderId="4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1">
      <pane xSplit="1" ySplit="4" topLeftCell="B5" activePane="bottomRight" state="frozen"/>
      <selection pane="topLeft" activeCell="G8" activeCellId="5" sqref="C5:G55 C5:G55 H7 C4:G4 H7 G8"/>
      <selection pane="topRight" activeCell="G8" activeCellId="5" sqref="C5:G55 C5:G55 H7 C4:G4 H7 G8"/>
      <selection pane="bottomLeft" activeCell="G8" activeCellId="5" sqref="C5:G55 C5:G55 H7 C4:G4 H7 G8"/>
      <selection pane="bottomRight" activeCell="U11" sqref="U11"/>
    </sheetView>
  </sheetViews>
  <sheetFormatPr defaultColWidth="9.140625" defaultRowHeight="12.75"/>
  <cols>
    <col min="1" max="1" width="21.7109375" style="16" customWidth="1"/>
    <col min="2" max="17" width="6.421875" style="16" customWidth="1"/>
    <col min="18" max="18" width="21.7109375" style="16" customWidth="1"/>
    <col min="19" max="19" width="3.57421875" style="16" customWidth="1"/>
    <col min="20" max="24" width="9.140625" style="16" customWidth="1"/>
    <col min="25" max="25" width="13.28125" style="16" customWidth="1"/>
    <col min="26" max="16384" width="9.140625" style="16" customWidth="1"/>
  </cols>
  <sheetData>
    <row r="1" spans="2:15" ht="25.5" customHeight="1">
      <c r="B1" s="105" t="s">
        <v>108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7" ht="25.5" customHeight="1">
      <c r="A2" s="84"/>
      <c r="B2" s="67" t="s">
        <v>3</v>
      </c>
      <c r="C2" s="66"/>
      <c r="D2" s="68" t="s">
        <v>2</v>
      </c>
      <c r="E2" s="69"/>
      <c r="F2" s="70"/>
      <c r="G2" s="68" t="s">
        <v>10</v>
      </c>
      <c r="H2" s="69"/>
      <c r="I2" s="71"/>
      <c r="J2" s="71"/>
      <c r="K2" s="71"/>
      <c r="L2" s="71"/>
      <c r="M2" s="72"/>
      <c r="N2" s="68" t="s">
        <v>14</v>
      </c>
      <c r="O2" s="70"/>
      <c r="P2" s="65"/>
      <c r="Q2" s="53"/>
    </row>
    <row r="3" spans="1:19" ht="81" customHeight="1">
      <c r="A3" s="110" t="s">
        <v>99</v>
      </c>
      <c r="B3" s="57" t="s">
        <v>0</v>
      </c>
      <c r="C3" s="58" t="s">
        <v>1</v>
      </c>
      <c r="D3" s="57" t="s">
        <v>19</v>
      </c>
      <c r="E3" s="59" t="s">
        <v>22</v>
      </c>
      <c r="F3" s="58" t="s">
        <v>8</v>
      </c>
      <c r="G3" s="57" t="s">
        <v>4</v>
      </c>
      <c r="H3" s="59" t="s">
        <v>26</v>
      </c>
      <c r="I3" s="59" t="s">
        <v>20</v>
      </c>
      <c r="J3" s="59" t="s">
        <v>5</v>
      </c>
      <c r="K3" s="59" t="s">
        <v>6</v>
      </c>
      <c r="L3" s="59" t="s">
        <v>7</v>
      </c>
      <c r="M3" s="58" t="s">
        <v>9</v>
      </c>
      <c r="N3" s="57" t="s">
        <v>17</v>
      </c>
      <c r="O3" s="58" t="s">
        <v>15</v>
      </c>
      <c r="P3" s="113" t="s">
        <v>98</v>
      </c>
      <c r="Q3" s="17"/>
      <c r="R3" s="110" t="s">
        <v>107</v>
      </c>
      <c r="S3" s="15"/>
    </row>
    <row r="4" spans="1:28" ht="20.25" customHeight="1">
      <c r="A4" s="84"/>
      <c r="B4" s="60">
        <v>0.875</v>
      </c>
      <c r="C4" s="96">
        <v>0.5</v>
      </c>
      <c r="D4" s="95">
        <v>1.5</v>
      </c>
      <c r="E4" s="97">
        <v>1.25</v>
      </c>
      <c r="F4" s="96">
        <v>1.5</v>
      </c>
      <c r="G4" s="95">
        <v>1</v>
      </c>
      <c r="H4" s="62">
        <v>1.1</v>
      </c>
      <c r="I4" s="62">
        <v>1.5</v>
      </c>
      <c r="J4" s="62">
        <v>1</v>
      </c>
      <c r="K4" s="62">
        <v>1.25</v>
      </c>
      <c r="L4" s="62">
        <v>1.25</v>
      </c>
      <c r="M4" s="61">
        <v>1.1</v>
      </c>
      <c r="N4" s="60">
        <v>0.875</v>
      </c>
      <c r="O4" s="61">
        <v>0.75</v>
      </c>
      <c r="P4" s="88">
        <f>AVERAGE(B4:O4)</f>
        <v>1.1035714285714284</v>
      </c>
      <c r="Q4" s="111" t="s">
        <v>27</v>
      </c>
      <c r="T4" s="106"/>
      <c r="U4" s="86" t="s">
        <v>84</v>
      </c>
      <c r="V4" s="86"/>
      <c r="W4" s="86"/>
      <c r="X4" s="86"/>
      <c r="Y4" s="86"/>
      <c r="Z4" s="86"/>
      <c r="AA4" s="86"/>
      <c r="AB4" s="86"/>
    </row>
    <row r="5" spans="1:28" s="11" customFormat="1" ht="20.25" customHeight="1">
      <c r="A5" s="56" t="s">
        <v>30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4"/>
      <c r="O5" s="24"/>
      <c r="R5" s="56" t="s">
        <v>127</v>
      </c>
      <c r="S5" s="123"/>
      <c r="T5" s="94"/>
      <c r="U5" s="86" t="s">
        <v>85</v>
      </c>
      <c r="V5" s="86"/>
      <c r="W5" s="86"/>
      <c r="X5" s="86"/>
      <c r="Y5" s="86"/>
      <c r="Z5" s="86"/>
      <c r="AA5" s="86"/>
      <c r="AB5" s="86"/>
    </row>
    <row r="6" spans="1:28" s="11" customFormat="1" ht="20.25" customHeight="1">
      <c r="A6" s="56" t="s">
        <v>31</v>
      </c>
      <c r="B6" s="13"/>
      <c r="C6" s="107" t="s">
        <v>104</v>
      </c>
      <c r="D6" s="107"/>
      <c r="E6" s="107"/>
      <c r="F6" s="107"/>
      <c r="G6" s="107"/>
      <c r="H6" s="107"/>
      <c r="I6" s="107"/>
      <c r="J6" s="13"/>
      <c r="K6" s="107" t="s">
        <v>106</v>
      </c>
      <c r="L6" s="108"/>
      <c r="M6" s="108"/>
      <c r="N6" s="108"/>
      <c r="O6" s="108"/>
      <c r="P6" s="108"/>
      <c r="R6" s="56" t="s">
        <v>128</v>
      </c>
      <c r="S6" s="123"/>
      <c r="T6" s="89"/>
      <c r="U6" s="86" t="s">
        <v>86</v>
      </c>
      <c r="V6" s="86"/>
      <c r="W6" s="86"/>
      <c r="X6" s="86"/>
      <c r="Y6" s="86"/>
      <c r="Z6" s="86"/>
      <c r="AA6" s="86"/>
      <c r="AB6" s="86"/>
    </row>
    <row r="7" spans="1:28" s="11" customFormat="1" ht="20.25" customHeight="1">
      <c r="A7" s="56" t="s">
        <v>32</v>
      </c>
      <c r="B7" s="13"/>
      <c r="C7" s="107"/>
      <c r="D7" s="107"/>
      <c r="E7" s="107"/>
      <c r="F7" s="107"/>
      <c r="G7" s="107"/>
      <c r="H7" s="107"/>
      <c r="I7" s="107"/>
      <c r="K7" s="108"/>
      <c r="L7" s="108"/>
      <c r="M7" s="108"/>
      <c r="N7" s="108"/>
      <c r="O7" s="108"/>
      <c r="P7" s="108"/>
      <c r="R7" s="56" t="s">
        <v>129</v>
      </c>
      <c r="S7" s="123"/>
      <c r="T7" s="88"/>
      <c r="U7" s="86" t="s">
        <v>100</v>
      </c>
      <c r="V7" s="86"/>
      <c r="W7" s="86"/>
      <c r="X7" s="86"/>
      <c r="Y7" s="86"/>
      <c r="Z7" s="90"/>
      <c r="AA7" s="90"/>
      <c r="AB7" s="90"/>
    </row>
    <row r="8" spans="1:28" s="11" customFormat="1" ht="20.25" customHeight="1">
      <c r="A8" s="56" t="s">
        <v>33</v>
      </c>
      <c r="B8" s="13"/>
      <c r="C8" s="107"/>
      <c r="D8" s="107"/>
      <c r="E8" s="107"/>
      <c r="F8" s="107"/>
      <c r="G8" s="107"/>
      <c r="H8" s="107"/>
      <c r="I8" s="107"/>
      <c r="K8" s="108"/>
      <c r="L8" s="108"/>
      <c r="M8" s="108"/>
      <c r="N8" s="108"/>
      <c r="O8" s="108"/>
      <c r="P8" s="108"/>
      <c r="R8" s="56" t="s">
        <v>130</v>
      </c>
      <c r="S8" s="123"/>
      <c r="T8" s="87"/>
      <c r="U8" s="86" t="s">
        <v>105</v>
      </c>
      <c r="V8" s="86"/>
      <c r="W8" s="86"/>
      <c r="X8" s="86"/>
      <c r="Y8" s="86"/>
      <c r="Z8" s="90"/>
      <c r="AA8" s="90"/>
      <c r="AB8" s="90"/>
    </row>
    <row r="9" spans="1:19" s="11" customFormat="1" ht="20.25" customHeight="1">
      <c r="A9" s="56" t="s">
        <v>34</v>
      </c>
      <c r="B9" s="13"/>
      <c r="C9" s="107"/>
      <c r="D9" s="107"/>
      <c r="E9" s="107"/>
      <c r="F9" s="107"/>
      <c r="G9" s="107"/>
      <c r="H9" s="107"/>
      <c r="I9" s="107"/>
      <c r="K9" s="13"/>
      <c r="N9" s="24"/>
      <c r="O9" s="24"/>
      <c r="R9" s="56" t="s">
        <v>131</v>
      </c>
      <c r="S9" s="123"/>
    </row>
    <row r="10" spans="1:19" s="11" customFormat="1" ht="20.25" customHeight="1">
      <c r="A10" s="56" t="s">
        <v>35</v>
      </c>
      <c r="B10" s="13"/>
      <c r="C10" s="107"/>
      <c r="D10" s="107"/>
      <c r="E10" s="107"/>
      <c r="F10" s="107"/>
      <c r="G10" s="107"/>
      <c r="H10" s="107"/>
      <c r="I10" s="107"/>
      <c r="L10" s="63">
        <v>4</v>
      </c>
      <c r="M10" s="54" t="s">
        <v>96</v>
      </c>
      <c r="N10" s="24"/>
      <c r="O10" s="24"/>
      <c r="R10" s="56" t="s">
        <v>132</v>
      </c>
      <c r="S10" s="123"/>
    </row>
    <row r="11" spans="1:19" s="11" customFormat="1" ht="20.25" customHeight="1">
      <c r="A11" s="56" t="s">
        <v>36</v>
      </c>
      <c r="B11" s="13"/>
      <c r="L11" s="63">
        <v>2</v>
      </c>
      <c r="M11" s="54" t="s">
        <v>95</v>
      </c>
      <c r="N11" s="24"/>
      <c r="O11" s="24"/>
      <c r="R11" s="123"/>
      <c r="S11" s="123"/>
    </row>
    <row r="12" spans="1:19" s="11" customFormat="1" ht="20.25" customHeight="1">
      <c r="A12" s="56" t="s">
        <v>37</v>
      </c>
      <c r="B12" s="13"/>
      <c r="C12" s="115" t="s">
        <v>110</v>
      </c>
      <c r="D12" s="115"/>
      <c r="E12" s="115"/>
      <c r="F12" s="115"/>
      <c r="G12" s="99" t="s">
        <v>103</v>
      </c>
      <c r="J12" s="104" t="s">
        <v>103</v>
      </c>
      <c r="L12" s="63">
        <v>1.5</v>
      </c>
      <c r="M12" s="54" t="s">
        <v>87</v>
      </c>
      <c r="N12" s="24"/>
      <c r="O12" s="24"/>
      <c r="R12" s="123"/>
      <c r="S12" s="123"/>
    </row>
    <row r="13" spans="1:19" s="11" customFormat="1" ht="20.25" customHeight="1">
      <c r="A13" s="56" t="s">
        <v>38</v>
      </c>
      <c r="B13" s="13"/>
      <c r="C13" s="85" t="s">
        <v>111</v>
      </c>
      <c r="D13" s="85"/>
      <c r="E13" s="85"/>
      <c r="F13" s="85"/>
      <c r="G13" s="93">
        <f>IF(G$12=J$12,5,2.5)</f>
        <v>5</v>
      </c>
      <c r="H13" s="90"/>
      <c r="I13" s="90"/>
      <c r="J13" s="124" t="s">
        <v>112</v>
      </c>
      <c r="K13" s="90"/>
      <c r="L13" s="63">
        <v>1.25</v>
      </c>
      <c r="M13" s="54" t="s">
        <v>88</v>
      </c>
      <c r="N13" s="24"/>
      <c r="O13" s="24"/>
      <c r="R13" s="123"/>
      <c r="S13" s="123"/>
    </row>
    <row r="14" spans="1:19" s="11" customFormat="1" ht="20.25" customHeight="1">
      <c r="A14" s="56" t="s">
        <v>39</v>
      </c>
      <c r="B14" s="13"/>
      <c r="C14" s="85" t="s">
        <v>109</v>
      </c>
      <c r="D14" s="85"/>
      <c r="E14" s="85"/>
      <c r="F14" s="85"/>
      <c r="G14" s="93">
        <f>IF(G$12=J$12,2,1)</f>
        <v>2</v>
      </c>
      <c r="H14" s="90"/>
      <c r="I14" s="90"/>
      <c r="J14" s="91"/>
      <c r="K14" s="90"/>
      <c r="L14" s="63">
        <v>1.1</v>
      </c>
      <c r="M14" s="54" t="s">
        <v>89</v>
      </c>
      <c r="N14" s="24"/>
      <c r="O14" s="24"/>
      <c r="R14" s="123"/>
      <c r="S14" s="123"/>
    </row>
    <row r="15" spans="1:15" s="11" customFormat="1" ht="20.25" customHeight="1">
      <c r="A15" s="56" t="s">
        <v>40</v>
      </c>
      <c r="B15" s="13"/>
      <c r="C15" s="13"/>
      <c r="D15" s="90"/>
      <c r="E15" s="90"/>
      <c r="F15" s="90"/>
      <c r="G15" s="90"/>
      <c r="H15" s="90"/>
      <c r="I15" s="90"/>
      <c r="J15" s="90"/>
      <c r="K15" s="90"/>
      <c r="L15" s="63">
        <v>1</v>
      </c>
      <c r="M15" s="54" t="s">
        <v>90</v>
      </c>
      <c r="N15" s="24"/>
      <c r="O15" s="24"/>
    </row>
    <row r="16" spans="1:15" s="11" customFormat="1" ht="20.25" customHeight="1">
      <c r="A16" s="56" t="s">
        <v>41</v>
      </c>
      <c r="B16" s="13"/>
      <c r="C16" s="13"/>
      <c r="D16" s="90"/>
      <c r="E16" s="90"/>
      <c r="F16" s="90"/>
      <c r="G16" s="90"/>
      <c r="H16" s="90"/>
      <c r="I16" s="90"/>
      <c r="J16" s="90"/>
      <c r="K16" s="90"/>
      <c r="L16" s="63">
        <v>0.95</v>
      </c>
      <c r="M16" s="54" t="s">
        <v>91</v>
      </c>
      <c r="N16" s="24"/>
      <c r="O16" s="24"/>
    </row>
    <row r="17" spans="1:15" s="11" customFormat="1" ht="20.25" customHeight="1">
      <c r="A17" s="56" t="s">
        <v>42</v>
      </c>
      <c r="B17" s="13"/>
      <c r="C17" s="13"/>
      <c r="D17" s="90"/>
      <c r="E17" s="90"/>
      <c r="F17" s="90"/>
      <c r="G17" s="90"/>
      <c r="H17" s="90"/>
      <c r="I17" s="90"/>
      <c r="J17" s="90"/>
      <c r="K17" s="90"/>
      <c r="L17" s="63">
        <v>0.875</v>
      </c>
      <c r="M17" s="54" t="s">
        <v>94</v>
      </c>
      <c r="N17" s="24"/>
      <c r="O17" s="24"/>
    </row>
    <row r="18" spans="1:15" s="11" customFormat="1" ht="20.25" customHeight="1">
      <c r="A18" s="56" t="s">
        <v>43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63">
        <v>0.75</v>
      </c>
      <c r="M18" s="54" t="s">
        <v>92</v>
      </c>
      <c r="N18" s="24"/>
      <c r="O18" s="24"/>
    </row>
    <row r="19" spans="1:15" s="11" customFormat="1" ht="20.25" customHeight="1">
      <c r="A19" s="56" t="s">
        <v>44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63">
        <v>0.5</v>
      </c>
      <c r="M19" s="54" t="s">
        <v>93</v>
      </c>
      <c r="N19" s="24"/>
      <c r="O19" s="24"/>
    </row>
    <row r="20" spans="1:15" ht="20.25" customHeight="1">
      <c r="A20" s="56" t="s">
        <v>45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64">
        <v>0.25</v>
      </c>
      <c r="M20" s="54" t="s">
        <v>97</v>
      </c>
      <c r="N20" s="24"/>
      <c r="O20" s="24"/>
    </row>
    <row r="21" spans="1:15" ht="20.25" customHeight="1">
      <c r="A21" s="56" t="s">
        <v>46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24"/>
      <c r="O21" s="24"/>
    </row>
    <row r="22" spans="1:15" ht="20.25" customHeight="1">
      <c r="A22" s="56" t="s">
        <v>47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24"/>
      <c r="O22" s="24"/>
    </row>
    <row r="23" spans="1:15" ht="20.25" customHeight="1">
      <c r="A23" s="56" t="s">
        <v>48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4"/>
      <c r="O23" s="24"/>
    </row>
    <row r="24" spans="1:15" ht="20.25" customHeight="1">
      <c r="A24" s="56" t="s">
        <v>49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4"/>
      <c r="O24" s="24"/>
    </row>
    <row r="25" spans="1:15" ht="20.25" customHeight="1">
      <c r="A25" s="56" t="s">
        <v>50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24"/>
      <c r="O25" s="24"/>
    </row>
    <row r="26" spans="1:15" ht="20.25" customHeight="1">
      <c r="A26" s="56" t="s">
        <v>51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24"/>
      <c r="O26" s="24"/>
    </row>
    <row r="27" spans="1:15" ht="20.25" customHeight="1">
      <c r="A27" s="56" t="s">
        <v>52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4"/>
      <c r="O27" s="24"/>
    </row>
    <row r="28" spans="1:15" ht="20.25" customHeight="1">
      <c r="A28" s="56" t="s">
        <v>53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24"/>
      <c r="O28" s="24"/>
    </row>
    <row r="29" spans="1:15" ht="20.25" customHeight="1">
      <c r="A29" s="56" t="s">
        <v>54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4"/>
      <c r="O29" s="24"/>
    </row>
    <row r="30" spans="1:15" ht="20.25" customHeight="1">
      <c r="A30" s="56" t="s">
        <v>55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4"/>
      <c r="O30" s="24"/>
    </row>
    <row r="31" spans="1:15" ht="20.25" customHeight="1">
      <c r="A31" s="56" t="s">
        <v>56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4"/>
      <c r="O31" s="24"/>
    </row>
    <row r="32" spans="1:15" ht="20.25" customHeight="1">
      <c r="A32" s="56" t="s">
        <v>57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4"/>
      <c r="O32" s="24"/>
    </row>
    <row r="33" spans="1:15" ht="20.25" customHeight="1">
      <c r="A33" s="56" t="s">
        <v>58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4"/>
      <c r="O33" s="24"/>
    </row>
    <row r="34" spans="1:15" ht="20.25" customHeight="1">
      <c r="A34" s="56" t="s">
        <v>59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24"/>
      <c r="O34" s="24"/>
    </row>
    <row r="35" spans="1:15" ht="20.25" customHeight="1">
      <c r="A35" s="56" t="s">
        <v>60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24"/>
      <c r="O35" s="24"/>
    </row>
    <row r="36" spans="1:15" ht="20.25" customHeight="1">
      <c r="A36" s="56" t="s">
        <v>61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4"/>
      <c r="O36" s="24"/>
    </row>
    <row r="37" spans="1:15" ht="20.25" customHeight="1">
      <c r="A37" s="56" t="s">
        <v>62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24"/>
      <c r="O37" s="24"/>
    </row>
    <row r="38" spans="1:15" ht="20.25" customHeight="1">
      <c r="A38" s="56" t="s">
        <v>63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24"/>
      <c r="O38" s="24"/>
    </row>
    <row r="39" spans="1:15" ht="20.25" customHeight="1">
      <c r="A39" s="56" t="s">
        <v>64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24"/>
      <c r="O39" s="24"/>
    </row>
    <row r="40" spans="1:15" ht="20.25" customHeight="1">
      <c r="A40" s="56" t="s">
        <v>65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24"/>
      <c r="O40" s="24"/>
    </row>
    <row r="41" spans="1:15" ht="20.25" customHeight="1">
      <c r="A41" s="56" t="s">
        <v>66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24"/>
      <c r="O41" s="24"/>
    </row>
    <row r="42" spans="1:15" ht="20.25" customHeight="1">
      <c r="A42" s="56" t="s">
        <v>67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24"/>
      <c r="O42" s="24"/>
    </row>
    <row r="43" spans="1:15" ht="20.25" customHeight="1">
      <c r="A43" s="56" t="s">
        <v>68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24"/>
      <c r="O43" s="24"/>
    </row>
    <row r="44" spans="1:15" ht="20.25" customHeight="1">
      <c r="A44" s="56" t="s">
        <v>69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24"/>
      <c r="O44" s="24"/>
    </row>
    <row r="45" spans="1:15" ht="20.25" customHeight="1">
      <c r="A45" s="56" t="s">
        <v>70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24"/>
      <c r="O45" s="24"/>
    </row>
    <row r="46" spans="1:15" ht="20.25" customHeight="1">
      <c r="A46" s="56" t="s">
        <v>71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24"/>
      <c r="O46" s="24"/>
    </row>
    <row r="47" spans="1:15" ht="20.25" customHeight="1">
      <c r="A47" s="56" t="s">
        <v>72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24"/>
      <c r="O47" s="24"/>
    </row>
    <row r="48" spans="1:15" ht="20.25" customHeight="1">
      <c r="A48" s="56" t="s">
        <v>73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24"/>
      <c r="O48" s="24"/>
    </row>
    <row r="49" spans="1:15" ht="20.25" customHeight="1">
      <c r="A49" s="56" t="s">
        <v>74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24"/>
      <c r="O49" s="24"/>
    </row>
    <row r="50" spans="1:15" ht="20.25" customHeight="1">
      <c r="A50" s="56" t="s">
        <v>75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24"/>
      <c r="O50" s="24"/>
    </row>
    <row r="51" spans="1:15" ht="20.25" customHeight="1">
      <c r="A51" s="56" t="s">
        <v>76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24"/>
      <c r="O51" s="24"/>
    </row>
    <row r="52" spans="1:15" ht="20.25" customHeight="1">
      <c r="A52" s="56" t="s">
        <v>77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24"/>
      <c r="O52" s="24"/>
    </row>
    <row r="53" spans="1:15" ht="20.25" customHeight="1">
      <c r="A53" s="56" t="s">
        <v>78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24"/>
      <c r="O53" s="24"/>
    </row>
    <row r="54" spans="1:15" ht="20.25" customHeight="1">
      <c r="A54" s="56" t="s">
        <v>79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24"/>
      <c r="O54" s="24"/>
    </row>
    <row r="55" spans="1:13" ht="20.25" customHeight="1">
      <c r="A55" s="56" t="s">
        <v>80</v>
      </c>
      <c r="D55" s="13"/>
      <c r="E55" s="13"/>
      <c r="F55" s="13"/>
      <c r="G55" s="8"/>
      <c r="H55" s="13"/>
      <c r="I55" s="13"/>
      <c r="J55" s="13"/>
      <c r="K55" s="13"/>
      <c r="L55" s="13"/>
      <c r="M55" s="13"/>
    </row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</sheetData>
  <sheetProtection/>
  <mergeCells count="11">
    <mergeCell ref="C13:F13"/>
    <mergeCell ref="C12:F12"/>
    <mergeCell ref="C6:I10"/>
    <mergeCell ref="C14:F14"/>
    <mergeCell ref="K6:P8"/>
    <mergeCell ref="B1:O1"/>
    <mergeCell ref="U4:AB4"/>
    <mergeCell ref="U5:AB5"/>
    <mergeCell ref="U6:AB6"/>
    <mergeCell ref="U7:Y7"/>
    <mergeCell ref="U8:Y8"/>
  </mergeCells>
  <dataValidations count="2">
    <dataValidation type="list" allowBlank="1" showInputMessage="1" showErrorMessage="1" sqref="B4:O4">
      <formula1>$L$10:$L$20</formula1>
    </dataValidation>
    <dataValidation type="list" allowBlank="1" showInputMessage="1" showErrorMessage="1" sqref="G12">
      <formula1>$J$12:$J$14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pane xSplit="1" ySplit="3" topLeftCell="I4" activePane="bottomRight" state="frozen"/>
      <selection pane="topLeft" activeCell="E2" activeCellId="2" sqref="B2:O4 D3 E2"/>
      <selection pane="topRight" activeCell="E2" activeCellId="2" sqref="B2:O4 D3 E2"/>
      <selection pane="bottomLeft" activeCell="E2" activeCellId="2" sqref="B2:O4 D3 E2"/>
      <selection pane="bottomRight" activeCell="J3" sqref="J3:P3"/>
    </sheetView>
  </sheetViews>
  <sheetFormatPr defaultColWidth="9.140625" defaultRowHeight="12.75"/>
  <cols>
    <col min="1" max="1" width="25.7109375" style="16" customWidth="1"/>
    <col min="2" max="2" width="8.421875" style="16" customWidth="1"/>
    <col min="3" max="9" width="17.7109375" style="16" customWidth="1"/>
    <col min="10" max="16" width="17.57421875" style="16" customWidth="1"/>
    <col min="17" max="16384" width="9.140625" style="16" customWidth="1"/>
  </cols>
  <sheetData>
    <row r="1" spans="1:8" ht="42.75" customHeight="1" thickBot="1">
      <c r="A1" s="8"/>
      <c r="B1" s="125" t="s">
        <v>115</v>
      </c>
      <c r="C1" s="120"/>
      <c r="D1" s="120"/>
      <c r="E1" s="120"/>
      <c r="F1" s="120"/>
      <c r="G1" s="120"/>
      <c r="H1" s="121"/>
    </row>
    <row r="2" spans="1:16" ht="36" customHeight="1">
      <c r="A2" s="129" t="s">
        <v>101</v>
      </c>
      <c r="B2" s="126">
        <f>'Inserisci parametri'!G13</f>
        <v>5</v>
      </c>
      <c r="C2" s="135" t="s">
        <v>118</v>
      </c>
      <c r="D2" s="136"/>
      <c r="E2" s="136"/>
      <c r="F2" s="136"/>
      <c r="G2" s="136"/>
      <c r="H2" s="136"/>
      <c r="I2" s="136"/>
      <c r="J2" s="138" t="s">
        <v>119</v>
      </c>
      <c r="K2" s="137"/>
      <c r="L2" s="137"/>
      <c r="M2" s="137"/>
      <c r="N2" s="137"/>
      <c r="O2" s="137"/>
      <c r="P2" s="137"/>
    </row>
    <row r="3" spans="1:16" ht="40.5" customHeight="1">
      <c r="A3" s="129" t="s">
        <v>102</v>
      </c>
      <c r="B3" s="126">
        <f>'Inserisci parametri'!G14</f>
        <v>2</v>
      </c>
      <c r="C3" s="122" t="str">
        <f>'Inserisci parametri'!G3</f>
        <v>Problem solving</v>
      </c>
      <c r="D3" s="122" t="str">
        <f>'Inserisci parametri'!H3</f>
        <v>Teamwork</v>
      </c>
      <c r="E3" s="122" t="str">
        <f>'Inserisci parametri'!I3</f>
        <v>Leadership</v>
      </c>
      <c r="F3" s="122" t="str">
        <f>'Inserisci parametri'!J3</f>
        <v>Organizzazione</v>
      </c>
      <c r="G3" s="122" t="str">
        <f>'Inserisci parametri'!K3</f>
        <v>Determinazione</v>
      </c>
      <c r="H3" s="122" t="str">
        <f>'Inserisci parametri'!L3</f>
        <v>Autonomia</v>
      </c>
      <c r="I3" s="122" t="str">
        <f>'Inserisci parametri'!M3</f>
        <v>Motivazione</v>
      </c>
      <c r="J3" s="118" t="str">
        <f>C3</f>
        <v>Problem solving</v>
      </c>
      <c r="K3" s="118" t="str">
        <f aca="true" t="shared" si="0" ref="K3:P4">D3</f>
        <v>Teamwork</v>
      </c>
      <c r="L3" s="118" t="str">
        <f t="shared" si="0"/>
        <v>Leadership</v>
      </c>
      <c r="M3" s="118" t="str">
        <f t="shared" si="0"/>
        <v>Organizzazione</v>
      </c>
      <c r="N3" s="118" t="str">
        <f t="shared" si="0"/>
        <v>Determinazione</v>
      </c>
      <c r="O3" s="118" t="str">
        <f t="shared" si="0"/>
        <v>Autonomia</v>
      </c>
      <c r="P3" s="118" t="str">
        <f t="shared" si="0"/>
        <v>Motivazione</v>
      </c>
    </row>
    <row r="4" spans="1:16" ht="28.5" customHeight="1">
      <c r="A4" s="133" t="s">
        <v>116</v>
      </c>
      <c r="B4" s="133"/>
      <c r="C4" s="134" t="str">
        <f>'Inserisci parametri'!G12</f>
        <v>0 -10</v>
      </c>
      <c r="D4" s="134" t="str">
        <f>C4</f>
        <v>0 -10</v>
      </c>
      <c r="E4" s="134" t="str">
        <f>D4</f>
        <v>0 -10</v>
      </c>
      <c r="F4" s="134" t="str">
        <f>E4</f>
        <v>0 -10</v>
      </c>
      <c r="G4" s="134" t="str">
        <f>F4</f>
        <v>0 -10</v>
      </c>
      <c r="H4" s="134" t="str">
        <f>G4</f>
        <v>0 -10</v>
      </c>
      <c r="I4" s="134" t="str">
        <f>H4</f>
        <v>0 -10</v>
      </c>
      <c r="J4" s="119" t="str">
        <f>C4</f>
        <v>0 -10</v>
      </c>
      <c r="K4" s="119" t="str">
        <f t="shared" si="0"/>
        <v>0 -10</v>
      </c>
      <c r="L4" s="119" t="str">
        <f t="shared" si="0"/>
        <v>0 -10</v>
      </c>
      <c r="M4" s="119" t="str">
        <f t="shared" si="0"/>
        <v>0 -10</v>
      </c>
      <c r="N4" s="119" t="str">
        <f t="shared" si="0"/>
        <v>0 -10</v>
      </c>
      <c r="O4" s="119" t="str">
        <f t="shared" si="0"/>
        <v>0 -10</v>
      </c>
      <c r="P4" s="119" t="str">
        <f t="shared" si="0"/>
        <v>0 -10</v>
      </c>
    </row>
    <row r="5" spans="1:16" s="11" customFormat="1" ht="20.25" customHeight="1">
      <c r="A5" s="92" t="str">
        <f>'Inserisci parametri'!A5</f>
        <v>Nome e Cognome 1</v>
      </c>
      <c r="B5" s="127">
        <f aca="true" t="shared" si="1" ref="B5:B33">AVERAGE(C5,D5,E5,F5,G5)</f>
        <v>7.2</v>
      </c>
      <c r="C5" s="130">
        <v>8.5</v>
      </c>
      <c r="D5" s="130">
        <v>7</v>
      </c>
      <c r="E5" s="130">
        <v>5</v>
      </c>
      <c r="F5" s="130">
        <v>8.5</v>
      </c>
      <c r="G5" s="130">
        <v>7</v>
      </c>
      <c r="H5" s="130"/>
      <c r="I5" s="130"/>
      <c r="J5" s="100">
        <f>IF(C5="","X",($B$3*(C5-$C$57)/$C$58)+$B$2)</f>
        <v>8.597330097292229</v>
      </c>
      <c r="K5" s="100">
        <f aca="true" t="shared" si="2" ref="K5:N20">IF(D5="","X",($B$3*(D5-$C$57)/$C$58)+$B$2)</f>
        <v>5.306708779971448</v>
      </c>
      <c r="L5" s="100">
        <f t="shared" si="2"/>
        <v>0.9192136902104053</v>
      </c>
      <c r="M5" s="100">
        <f t="shared" si="2"/>
        <v>8.597330097292229</v>
      </c>
      <c r="N5" s="100">
        <f t="shared" si="2"/>
        <v>5.306708779971448</v>
      </c>
      <c r="O5" s="100" t="str">
        <f>IF(H5="","X",($B$3*(H5-$C$57)/$C$58)+$B$2)</f>
        <v>X</v>
      </c>
      <c r="P5" s="100" t="str">
        <f>IF(I5="","X",($B$3*(I5-$C$57)/$C$58)+$B$2)</f>
        <v>X</v>
      </c>
    </row>
    <row r="6" spans="1:16" s="11" customFormat="1" ht="20.25" customHeight="1">
      <c r="A6" s="92" t="str">
        <f>'Inserisci parametri'!A6</f>
        <v>Nome e Cognome 2</v>
      </c>
      <c r="B6" s="127">
        <f t="shared" si="1"/>
        <v>7</v>
      </c>
      <c r="C6" s="130">
        <v>7.25</v>
      </c>
      <c r="D6" s="130">
        <v>7.25</v>
      </c>
      <c r="E6" s="130"/>
      <c r="F6" s="130">
        <v>7</v>
      </c>
      <c r="G6" s="130">
        <v>6.5</v>
      </c>
      <c r="H6" s="130"/>
      <c r="I6" s="130"/>
      <c r="J6" s="100">
        <f aca="true" t="shared" si="3" ref="J6:J55">IF(C6="","X",($B$3*(C6-$C$57)/$C$58)+$B$2)</f>
        <v>5.855145666191579</v>
      </c>
      <c r="K6" s="100">
        <f t="shared" si="2"/>
        <v>5.855145666191579</v>
      </c>
      <c r="L6" s="100" t="str">
        <f t="shared" si="2"/>
        <v>X</v>
      </c>
      <c r="M6" s="100">
        <f t="shared" si="2"/>
        <v>5.306708779971448</v>
      </c>
      <c r="N6" s="100">
        <f t="shared" si="2"/>
        <v>4.209835007531187</v>
      </c>
      <c r="O6" s="100" t="str">
        <f aca="true" t="shared" si="4" ref="O6:O55">IF(H6="","X",($B$3*(H6-$C$57)/$C$58)+$B$2)</f>
        <v>X</v>
      </c>
      <c r="P6" s="100" t="str">
        <f aca="true" t="shared" si="5" ref="P6:P55">IF(I6="","X",($B$3*(I6-$C$57)/$C$58)+$B$2)</f>
        <v>X</v>
      </c>
    </row>
    <row r="7" spans="1:16" s="11" customFormat="1" ht="20.25" customHeight="1">
      <c r="A7" s="92" t="str">
        <f>'Inserisci parametri'!A7</f>
        <v>Nome e Cognome 3</v>
      </c>
      <c r="B7" s="127">
        <f t="shared" si="1"/>
        <v>6.0625</v>
      </c>
      <c r="C7" s="130">
        <v>6.5</v>
      </c>
      <c r="D7" s="130">
        <v>5.75</v>
      </c>
      <c r="E7" s="130"/>
      <c r="F7" s="130">
        <v>6.5</v>
      </c>
      <c r="G7" s="130">
        <v>5.5</v>
      </c>
      <c r="H7" s="130"/>
      <c r="I7" s="130"/>
      <c r="J7" s="100">
        <f t="shared" si="3"/>
        <v>4.209835007531187</v>
      </c>
      <c r="K7" s="100">
        <f t="shared" si="2"/>
        <v>2.5645243488707963</v>
      </c>
      <c r="L7" s="100" t="str">
        <f t="shared" si="2"/>
        <v>X</v>
      </c>
      <c r="M7" s="100">
        <f t="shared" si="2"/>
        <v>4.209835007531187</v>
      </c>
      <c r="N7" s="100">
        <f t="shared" si="2"/>
        <v>2.016087462650666</v>
      </c>
      <c r="O7" s="100" t="str">
        <f t="shared" si="4"/>
        <v>X</v>
      </c>
      <c r="P7" s="100" t="str">
        <f t="shared" si="5"/>
        <v>X</v>
      </c>
    </row>
    <row r="8" spans="1:16" s="11" customFormat="1" ht="20.25" customHeight="1">
      <c r="A8" s="92" t="str">
        <f>'Inserisci parametri'!A8</f>
        <v>Nome e Cognome 4</v>
      </c>
      <c r="B8" s="127">
        <f t="shared" si="1"/>
        <v>6.6875</v>
      </c>
      <c r="C8" s="130">
        <v>7.25</v>
      </c>
      <c r="D8" s="130">
        <v>5.5</v>
      </c>
      <c r="E8" s="130"/>
      <c r="F8" s="130">
        <v>7.5</v>
      </c>
      <c r="G8" s="130">
        <v>6.5</v>
      </c>
      <c r="H8" s="130"/>
      <c r="I8" s="130"/>
      <c r="J8" s="100">
        <f t="shared" si="3"/>
        <v>5.855145666191579</v>
      </c>
      <c r="K8" s="100">
        <f t="shared" si="2"/>
        <v>2.016087462650666</v>
      </c>
      <c r="L8" s="100" t="str">
        <f t="shared" si="2"/>
        <v>X</v>
      </c>
      <c r="M8" s="100">
        <f t="shared" si="2"/>
        <v>6.4035825524117085</v>
      </c>
      <c r="N8" s="100">
        <f t="shared" si="2"/>
        <v>4.209835007531187</v>
      </c>
      <c r="O8" s="100" t="str">
        <f t="shared" si="4"/>
        <v>X</v>
      </c>
      <c r="P8" s="100" t="str">
        <f t="shared" si="5"/>
        <v>X</v>
      </c>
    </row>
    <row r="9" spans="1:16" s="11" customFormat="1" ht="20.25" customHeight="1">
      <c r="A9" s="92" t="str">
        <f>'Inserisci parametri'!A9</f>
        <v>Nome e Cognome 5</v>
      </c>
      <c r="B9" s="127">
        <f t="shared" si="1"/>
        <v>6.625</v>
      </c>
      <c r="C9" s="130">
        <v>8</v>
      </c>
      <c r="D9" s="130">
        <v>6</v>
      </c>
      <c r="E9" s="130"/>
      <c r="F9" s="130">
        <v>5.75</v>
      </c>
      <c r="G9" s="130">
        <v>6.75</v>
      </c>
      <c r="H9" s="130"/>
      <c r="I9" s="130"/>
      <c r="J9" s="100">
        <f t="shared" si="3"/>
        <v>7.500456324851969</v>
      </c>
      <c r="K9" s="100">
        <f t="shared" si="2"/>
        <v>3.1129612350909266</v>
      </c>
      <c r="L9" s="100" t="str">
        <f t="shared" si="2"/>
        <v>X</v>
      </c>
      <c r="M9" s="100">
        <f t="shared" si="2"/>
        <v>2.5645243488707963</v>
      </c>
      <c r="N9" s="100">
        <f t="shared" si="2"/>
        <v>4.758271893751318</v>
      </c>
      <c r="O9" s="100" t="str">
        <f t="shared" si="4"/>
        <v>X</v>
      </c>
      <c r="P9" s="100" t="str">
        <f t="shared" si="5"/>
        <v>X</v>
      </c>
    </row>
    <row r="10" spans="1:16" s="11" customFormat="1" ht="20.25" customHeight="1">
      <c r="A10" s="92" t="str">
        <f>'Inserisci parametri'!A10</f>
        <v>Nome e Cognome 6</v>
      </c>
      <c r="B10" s="127">
        <f t="shared" si="1"/>
        <v>6.0625</v>
      </c>
      <c r="C10" s="130">
        <v>6.5</v>
      </c>
      <c r="D10" s="130">
        <v>6</v>
      </c>
      <c r="E10" s="130"/>
      <c r="F10" s="130">
        <v>6</v>
      </c>
      <c r="G10" s="130">
        <v>5.75</v>
      </c>
      <c r="H10" s="130"/>
      <c r="I10" s="130"/>
      <c r="J10" s="100">
        <f t="shared" si="3"/>
        <v>4.209835007531187</v>
      </c>
      <c r="K10" s="100">
        <f t="shared" si="2"/>
        <v>3.1129612350909266</v>
      </c>
      <c r="L10" s="100" t="str">
        <f t="shared" si="2"/>
        <v>X</v>
      </c>
      <c r="M10" s="100">
        <f t="shared" si="2"/>
        <v>3.1129612350909266</v>
      </c>
      <c r="N10" s="100">
        <f t="shared" si="2"/>
        <v>2.5645243488707963</v>
      </c>
      <c r="O10" s="100" t="str">
        <f t="shared" si="4"/>
        <v>X</v>
      </c>
      <c r="P10" s="100" t="str">
        <f t="shared" si="5"/>
        <v>X</v>
      </c>
    </row>
    <row r="11" spans="1:16" s="11" customFormat="1" ht="20.25" customHeight="1">
      <c r="A11" s="92" t="str">
        <f>'Inserisci parametri'!A11</f>
        <v>Nome e Cognome 7</v>
      </c>
      <c r="B11" s="127">
        <f t="shared" si="1"/>
        <v>5.9375</v>
      </c>
      <c r="C11" s="130">
        <v>6.25</v>
      </c>
      <c r="D11" s="130">
        <v>5.75</v>
      </c>
      <c r="E11" s="130"/>
      <c r="F11" s="130">
        <v>6</v>
      </c>
      <c r="G11" s="130">
        <v>5.75</v>
      </c>
      <c r="H11" s="130"/>
      <c r="I11" s="130"/>
      <c r="J11" s="100">
        <f t="shared" si="3"/>
        <v>3.661398121311057</v>
      </c>
      <c r="K11" s="100">
        <f t="shared" si="2"/>
        <v>2.5645243488707963</v>
      </c>
      <c r="L11" s="100" t="str">
        <f t="shared" si="2"/>
        <v>X</v>
      </c>
      <c r="M11" s="100">
        <f t="shared" si="2"/>
        <v>3.1129612350909266</v>
      </c>
      <c r="N11" s="100">
        <f t="shared" si="2"/>
        <v>2.5645243488707963</v>
      </c>
      <c r="O11" s="100" t="str">
        <f t="shared" si="4"/>
        <v>X</v>
      </c>
      <c r="P11" s="100" t="str">
        <f t="shared" si="5"/>
        <v>X</v>
      </c>
    </row>
    <row r="12" spans="1:16" s="11" customFormat="1" ht="20.25" customHeight="1">
      <c r="A12" s="92" t="str">
        <f>'Inserisci parametri'!A12</f>
        <v>Nome e Cognome 8</v>
      </c>
      <c r="B12" s="127">
        <f t="shared" si="1"/>
        <v>6.8</v>
      </c>
      <c r="C12" s="130">
        <v>8</v>
      </c>
      <c r="D12" s="130">
        <v>6.5</v>
      </c>
      <c r="E12" s="130">
        <v>5.75</v>
      </c>
      <c r="F12" s="130">
        <v>6.25</v>
      </c>
      <c r="G12" s="130">
        <v>7.5</v>
      </c>
      <c r="H12" s="130"/>
      <c r="I12" s="130"/>
      <c r="J12" s="100">
        <f t="shared" si="3"/>
        <v>7.500456324851969</v>
      </c>
      <c r="K12" s="100">
        <f t="shared" si="2"/>
        <v>4.209835007531187</v>
      </c>
      <c r="L12" s="100">
        <f t="shared" si="2"/>
        <v>2.5645243488707963</v>
      </c>
      <c r="M12" s="100">
        <f t="shared" si="2"/>
        <v>3.661398121311057</v>
      </c>
      <c r="N12" s="100">
        <f t="shared" si="2"/>
        <v>6.4035825524117085</v>
      </c>
      <c r="O12" s="100" t="str">
        <f t="shared" si="4"/>
        <v>X</v>
      </c>
      <c r="P12" s="100" t="str">
        <f t="shared" si="5"/>
        <v>X</v>
      </c>
    </row>
    <row r="13" spans="1:16" s="11" customFormat="1" ht="20.25" customHeight="1">
      <c r="A13" s="92" t="str">
        <f>'Inserisci parametri'!A13</f>
        <v>Nome e Cognome 9</v>
      </c>
      <c r="B13" s="127">
        <f t="shared" si="1"/>
        <v>7.1875</v>
      </c>
      <c r="C13" s="130">
        <v>7</v>
      </c>
      <c r="D13" s="130">
        <v>7.75</v>
      </c>
      <c r="E13" s="130"/>
      <c r="F13" s="130">
        <v>7</v>
      </c>
      <c r="G13" s="130">
        <v>7</v>
      </c>
      <c r="H13" s="130"/>
      <c r="I13" s="130"/>
      <c r="J13" s="100">
        <f t="shared" si="3"/>
        <v>5.306708779971448</v>
      </c>
      <c r="K13" s="100">
        <f t="shared" si="2"/>
        <v>6.952019438631839</v>
      </c>
      <c r="L13" s="100" t="str">
        <f t="shared" si="2"/>
        <v>X</v>
      </c>
      <c r="M13" s="100">
        <f t="shared" si="2"/>
        <v>5.306708779971448</v>
      </c>
      <c r="N13" s="100">
        <f t="shared" si="2"/>
        <v>5.306708779971448</v>
      </c>
      <c r="O13" s="100" t="str">
        <f t="shared" si="4"/>
        <v>X</v>
      </c>
      <c r="P13" s="100" t="str">
        <f t="shared" si="5"/>
        <v>X</v>
      </c>
    </row>
    <row r="14" spans="1:16" s="11" customFormat="1" ht="20.25" customHeight="1">
      <c r="A14" s="92" t="str">
        <f>'Inserisci parametri'!A14</f>
        <v>Nome e Cognome 10</v>
      </c>
      <c r="B14" s="127">
        <f t="shared" si="1"/>
        <v>7.75</v>
      </c>
      <c r="C14" s="130">
        <v>8</v>
      </c>
      <c r="D14" s="130"/>
      <c r="E14" s="130">
        <v>7.75</v>
      </c>
      <c r="F14" s="130">
        <v>7</v>
      </c>
      <c r="G14" s="130">
        <v>8.25</v>
      </c>
      <c r="H14" s="130"/>
      <c r="I14" s="130"/>
      <c r="J14" s="100">
        <f t="shared" si="3"/>
        <v>7.500456324851969</v>
      </c>
      <c r="K14" s="100" t="str">
        <f t="shared" si="2"/>
        <v>X</v>
      </c>
      <c r="L14" s="100">
        <f t="shared" si="2"/>
        <v>6.952019438631839</v>
      </c>
      <c r="M14" s="100">
        <f t="shared" si="2"/>
        <v>5.306708779971448</v>
      </c>
      <c r="N14" s="100">
        <f t="shared" si="2"/>
        <v>8.0488932110721</v>
      </c>
      <c r="O14" s="100" t="str">
        <f t="shared" si="4"/>
        <v>X</v>
      </c>
      <c r="P14" s="100" t="str">
        <f t="shared" si="5"/>
        <v>X</v>
      </c>
    </row>
    <row r="15" spans="1:16" s="11" customFormat="1" ht="20.25" customHeight="1">
      <c r="A15" s="92" t="str">
        <f>'Inserisci parametri'!A15</f>
        <v>Nome e Cognome 11</v>
      </c>
      <c r="B15" s="127">
        <f t="shared" si="1"/>
        <v>6.25</v>
      </c>
      <c r="C15" s="130">
        <v>6.25</v>
      </c>
      <c r="D15" s="130">
        <v>6.5</v>
      </c>
      <c r="E15" s="130"/>
      <c r="F15" s="130">
        <v>6.5</v>
      </c>
      <c r="G15" s="130">
        <v>5.75</v>
      </c>
      <c r="H15" s="130"/>
      <c r="I15" s="130"/>
      <c r="J15" s="100">
        <f t="shared" si="3"/>
        <v>3.661398121311057</v>
      </c>
      <c r="K15" s="100">
        <f t="shared" si="2"/>
        <v>4.209835007531187</v>
      </c>
      <c r="L15" s="100" t="str">
        <f t="shared" si="2"/>
        <v>X</v>
      </c>
      <c r="M15" s="100">
        <f t="shared" si="2"/>
        <v>4.209835007531187</v>
      </c>
      <c r="N15" s="100">
        <f t="shared" si="2"/>
        <v>2.5645243488707963</v>
      </c>
      <c r="O15" s="100" t="str">
        <f t="shared" si="4"/>
        <v>X</v>
      </c>
      <c r="P15" s="100" t="str">
        <f t="shared" si="5"/>
        <v>X</v>
      </c>
    </row>
    <row r="16" spans="1:16" s="11" customFormat="1" ht="20.25" customHeight="1">
      <c r="A16" s="92" t="str">
        <f>'Inserisci parametri'!A16</f>
        <v>Nome e Cognome 12</v>
      </c>
      <c r="B16" s="127">
        <f t="shared" si="1"/>
        <v>7.35</v>
      </c>
      <c r="C16" s="130">
        <v>8.75</v>
      </c>
      <c r="D16" s="130">
        <v>6</v>
      </c>
      <c r="E16" s="130">
        <v>7</v>
      </c>
      <c r="F16" s="130">
        <v>8</v>
      </c>
      <c r="G16" s="130">
        <v>7</v>
      </c>
      <c r="H16" s="130"/>
      <c r="I16" s="130"/>
      <c r="J16" s="100">
        <f t="shared" si="3"/>
        <v>9.14576698351236</v>
      </c>
      <c r="K16" s="100">
        <f t="shared" si="2"/>
        <v>3.1129612350909266</v>
      </c>
      <c r="L16" s="100">
        <f t="shared" si="2"/>
        <v>5.306708779971448</v>
      </c>
      <c r="M16" s="100">
        <f t="shared" si="2"/>
        <v>7.500456324851969</v>
      </c>
      <c r="N16" s="100">
        <f t="shared" si="2"/>
        <v>5.306708779971448</v>
      </c>
      <c r="O16" s="100" t="str">
        <f t="shared" si="4"/>
        <v>X</v>
      </c>
      <c r="P16" s="100" t="str">
        <f t="shared" si="5"/>
        <v>X</v>
      </c>
    </row>
    <row r="17" spans="1:16" s="11" customFormat="1" ht="20.25" customHeight="1">
      <c r="A17" s="92" t="str">
        <f>'Inserisci parametri'!A17</f>
        <v>Nome e Cognome 13</v>
      </c>
      <c r="B17" s="127">
        <f t="shared" si="1"/>
        <v>6.75</v>
      </c>
      <c r="C17" s="130">
        <v>8</v>
      </c>
      <c r="D17" s="130">
        <v>5</v>
      </c>
      <c r="E17" s="130"/>
      <c r="F17" s="130">
        <v>8</v>
      </c>
      <c r="G17" s="130">
        <v>6</v>
      </c>
      <c r="H17" s="130"/>
      <c r="I17" s="130"/>
      <c r="J17" s="100">
        <f t="shared" si="3"/>
        <v>7.500456324851969</v>
      </c>
      <c r="K17" s="100">
        <f t="shared" si="2"/>
        <v>0.9192136902104053</v>
      </c>
      <c r="L17" s="100" t="str">
        <f t="shared" si="2"/>
        <v>X</v>
      </c>
      <c r="M17" s="100">
        <f t="shared" si="2"/>
        <v>7.500456324851969</v>
      </c>
      <c r="N17" s="100">
        <f t="shared" si="2"/>
        <v>3.1129612350909266</v>
      </c>
      <c r="O17" s="100" t="str">
        <f t="shared" si="4"/>
        <v>X</v>
      </c>
      <c r="P17" s="100" t="str">
        <f t="shared" si="5"/>
        <v>X</v>
      </c>
    </row>
    <row r="18" spans="1:16" s="11" customFormat="1" ht="20.25" customHeight="1">
      <c r="A18" s="92" t="str">
        <f>'Inserisci parametri'!A18</f>
        <v>Nome e Cognome 14</v>
      </c>
      <c r="B18" s="127">
        <f t="shared" si="1"/>
        <v>6.375</v>
      </c>
      <c r="C18" s="130">
        <v>7</v>
      </c>
      <c r="D18" s="130">
        <v>6</v>
      </c>
      <c r="E18" s="130"/>
      <c r="F18" s="130">
        <v>6.5</v>
      </c>
      <c r="G18" s="130">
        <v>6</v>
      </c>
      <c r="H18" s="130"/>
      <c r="I18" s="130"/>
      <c r="J18" s="100">
        <f t="shared" si="3"/>
        <v>5.306708779971448</v>
      </c>
      <c r="K18" s="100">
        <f t="shared" si="2"/>
        <v>3.1129612350909266</v>
      </c>
      <c r="L18" s="100" t="str">
        <f t="shared" si="2"/>
        <v>X</v>
      </c>
      <c r="M18" s="100">
        <f t="shared" si="2"/>
        <v>4.209835007531187</v>
      </c>
      <c r="N18" s="100">
        <f t="shared" si="2"/>
        <v>3.1129612350909266</v>
      </c>
      <c r="O18" s="100" t="str">
        <f t="shared" si="4"/>
        <v>X</v>
      </c>
      <c r="P18" s="100" t="str">
        <f t="shared" si="5"/>
        <v>X</v>
      </c>
    </row>
    <row r="19" spans="1:16" s="11" customFormat="1" ht="20.25" customHeight="1">
      <c r="A19" s="92" t="str">
        <f>'Inserisci parametri'!A19</f>
        <v>Nome e Cognome 15</v>
      </c>
      <c r="B19" s="127">
        <f t="shared" si="1"/>
        <v>6.5</v>
      </c>
      <c r="C19" s="130">
        <v>7.75</v>
      </c>
      <c r="D19" s="130">
        <v>6.5</v>
      </c>
      <c r="E19" s="130"/>
      <c r="F19" s="130">
        <v>6.25</v>
      </c>
      <c r="G19" s="130">
        <v>5.5</v>
      </c>
      <c r="H19" s="130"/>
      <c r="I19" s="130"/>
      <c r="J19" s="100">
        <f t="shared" si="3"/>
        <v>6.952019438631839</v>
      </c>
      <c r="K19" s="100">
        <f t="shared" si="2"/>
        <v>4.209835007531187</v>
      </c>
      <c r="L19" s="100" t="str">
        <f t="shared" si="2"/>
        <v>X</v>
      </c>
      <c r="M19" s="100">
        <f t="shared" si="2"/>
        <v>3.661398121311057</v>
      </c>
      <c r="N19" s="100">
        <f t="shared" si="2"/>
        <v>2.016087462650666</v>
      </c>
      <c r="O19" s="100" t="str">
        <f t="shared" si="4"/>
        <v>X</v>
      </c>
      <c r="P19" s="100" t="str">
        <f t="shared" si="5"/>
        <v>X</v>
      </c>
    </row>
    <row r="20" spans="1:16" ht="20.25" customHeight="1">
      <c r="A20" s="92" t="str">
        <f>'Inserisci parametri'!A20</f>
        <v>Nome e Cognome 16</v>
      </c>
      <c r="B20" s="127">
        <f t="shared" si="1"/>
        <v>6.875</v>
      </c>
      <c r="C20" s="131">
        <v>6.5</v>
      </c>
      <c r="D20" s="131">
        <v>6.75</v>
      </c>
      <c r="E20" s="131"/>
      <c r="F20" s="131">
        <v>6.5</v>
      </c>
      <c r="G20" s="131">
        <v>7.75</v>
      </c>
      <c r="H20" s="131"/>
      <c r="I20" s="131"/>
      <c r="J20" s="100">
        <f t="shared" si="3"/>
        <v>4.209835007531187</v>
      </c>
      <c r="K20" s="100">
        <f t="shared" si="2"/>
        <v>4.758271893751318</v>
      </c>
      <c r="L20" s="100" t="str">
        <f t="shared" si="2"/>
        <v>X</v>
      </c>
      <c r="M20" s="100">
        <f t="shared" si="2"/>
        <v>4.209835007531187</v>
      </c>
      <c r="N20" s="100">
        <f t="shared" si="2"/>
        <v>6.952019438631839</v>
      </c>
      <c r="O20" s="100" t="str">
        <f t="shared" si="4"/>
        <v>X</v>
      </c>
      <c r="P20" s="100" t="str">
        <f t="shared" si="5"/>
        <v>X</v>
      </c>
    </row>
    <row r="21" spans="1:16" ht="20.25" customHeight="1">
      <c r="A21" s="92" t="str">
        <f>'Inserisci parametri'!A21</f>
        <v>Nome e Cognome 17</v>
      </c>
      <c r="B21" s="127">
        <f t="shared" si="1"/>
        <v>7.6</v>
      </c>
      <c r="C21" s="131">
        <v>7.75</v>
      </c>
      <c r="D21" s="131">
        <v>8.5</v>
      </c>
      <c r="E21" s="131">
        <v>6.75</v>
      </c>
      <c r="F21" s="131">
        <v>8</v>
      </c>
      <c r="G21" s="130">
        <v>7</v>
      </c>
      <c r="H21" s="130"/>
      <c r="I21" s="130"/>
      <c r="J21" s="100">
        <f t="shared" si="3"/>
        <v>6.952019438631839</v>
      </c>
      <c r="K21" s="100">
        <f aca="true" t="shared" si="6" ref="K21:K55">IF(D21="","X",($B$3*(D21-$C$57)/$C$58)+$B$2)</f>
        <v>8.597330097292229</v>
      </c>
      <c r="L21" s="100">
        <f aca="true" t="shared" si="7" ref="L21:L55">IF(E21="","X",($B$3*(E21-$C$57)/$C$58)+$B$2)</f>
        <v>4.758271893751318</v>
      </c>
      <c r="M21" s="100">
        <f aca="true" t="shared" si="8" ref="M21:M55">IF(F21="","X",($B$3*(F21-$C$57)/$C$58)+$B$2)</f>
        <v>7.500456324851969</v>
      </c>
      <c r="N21" s="100">
        <f aca="true" t="shared" si="9" ref="N21:N55">IF(G21="","X",($B$3*(G21-$C$57)/$C$58)+$B$2)</f>
        <v>5.306708779971448</v>
      </c>
      <c r="O21" s="100" t="str">
        <f t="shared" si="4"/>
        <v>X</v>
      </c>
      <c r="P21" s="100" t="str">
        <f t="shared" si="5"/>
        <v>X</v>
      </c>
    </row>
    <row r="22" spans="1:16" ht="20.25" customHeight="1">
      <c r="A22" s="92" t="str">
        <f>'Inserisci parametri'!A22</f>
        <v>Nome e Cognome 18</v>
      </c>
      <c r="B22" s="127">
        <f t="shared" si="1"/>
        <v>6.75</v>
      </c>
      <c r="C22" s="131">
        <v>7</v>
      </c>
      <c r="D22" s="131">
        <v>6.75</v>
      </c>
      <c r="E22" s="131"/>
      <c r="F22" s="131">
        <v>7.25</v>
      </c>
      <c r="G22" s="130">
        <v>6</v>
      </c>
      <c r="H22" s="130"/>
      <c r="I22" s="130"/>
      <c r="J22" s="100">
        <f t="shared" si="3"/>
        <v>5.306708779971448</v>
      </c>
      <c r="K22" s="100">
        <f t="shared" si="6"/>
        <v>4.758271893751318</v>
      </c>
      <c r="L22" s="100" t="str">
        <f t="shared" si="7"/>
        <v>X</v>
      </c>
      <c r="M22" s="100">
        <f t="shared" si="8"/>
        <v>5.855145666191579</v>
      </c>
      <c r="N22" s="100">
        <f t="shared" si="9"/>
        <v>3.1129612350909266</v>
      </c>
      <c r="O22" s="100" t="str">
        <f t="shared" si="4"/>
        <v>X</v>
      </c>
      <c r="P22" s="100" t="str">
        <f t="shared" si="5"/>
        <v>X</v>
      </c>
    </row>
    <row r="23" spans="1:16" ht="20.25" customHeight="1">
      <c r="A23" s="92" t="str">
        <f>'Inserisci parametri'!A23</f>
        <v>Nome e Cognome 19</v>
      </c>
      <c r="B23" s="127">
        <f t="shared" si="1"/>
        <v>6.1875</v>
      </c>
      <c r="C23" s="131">
        <v>6</v>
      </c>
      <c r="D23" s="131">
        <v>6.5</v>
      </c>
      <c r="E23" s="131"/>
      <c r="F23" s="131">
        <v>6.25</v>
      </c>
      <c r="G23" s="130">
        <v>6</v>
      </c>
      <c r="H23" s="130"/>
      <c r="I23" s="130"/>
      <c r="J23" s="100">
        <f t="shared" si="3"/>
        <v>3.1129612350909266</v>
      </c>
      <c r="K23" s="100">
        <f t="shared" si="6"/>
        <v>4.209835007531187</v>
      </c>
      <c r="L23" s="100" t="str">
        <f t="shared" si="7"/>
        <v>X</v>
      </c>
      <c r="M23" s="100">
        <f t="shared" si="8"/>
        <v>3.661398121311057</v>
      </c>
      <c r="N23" s="100">
        <f t="shared" si="9"/>
        <v>3.1129612350909266</v>
      </c>
      <c r="O23" s="100" t="str">
        <f t="shared" si="4"/>
        <v>X</v>
      </c>
      <c r="P23" s="100" t="str">
        <f t="shared" si="5"/>
        <v>X</v>
      </c>
    </row>
    <row r="24" spans="1:16" ht="20.25" customHeight="1">
      <c r="A24" s="92" t="str">
        <f>'Inserisci parametri'!A24</f>
        <v>Nome e Cognome 20</v>
      </c>
      <c r="B24" s="127">
        <f t="shared" si="1"/>
        <v>6.9</v>
      </c>
      <c r="C24" s="131">
        <v>7.5</v>
      </c>
      <c r="D24" s="131">
        <v>7</v>
      </c>
      <c r="E24" s="131">
        <v>6.25</v>
      </c>
      <c r="F24" s="131">
        <v>7.5</v>
      </c>
      <c r="G24" s="130">
        <v>6.25</v>
      </c>
      <c r="H24" s="130"/>
      <c r="I24" s="130"/>
      <c r="J24" s="100">
        <f t="shared" si="3"/>
        <v>6.4035825524117085</v>
      </c>
      <c r="K24" s="100">
        <f t="shared" si="6"/>
        <v>5.306708779971448</v>
      </c>
      <c r="L24" s="100">
        <f t="shared" si="7"/>
        <v>3.661398121311057</v>
      </c>
      <c r="M24" s="100">
        <f t="shared" si="8"/>
        <v>6.4035825524117085</v>
      </c>
      <c r="N24" s="100">
        <f t="shared" si="9"/>
        <v>3.661398121311057</v>
      </c>
      <c r="O24" s="100" t="str">
        <f t="shared" si="4"/>
        <v>X</v>
      </c>
      <c r="P24" s="100" t="str">
        <f t="shared" si="5"/>
        <v>X</v>
      </c>
    </row>
    <row r="25" spans="1:16" ht="20.25" customHeight="1">
      <c r="A25" s="92" t="str">
        <f>'Inserisci parametri'!A25</f>
        <v>Nome e Cognome 21</v>
      </c>
      <c r="B25" s="127">
        <f t="shared" si="1"/>
        <v>6.6875</v>
      </c>
      <c r="C25" s="131">
        <v>6</v>
      </c>
      <c r="D25" s="131">
        <v>6.75</v>
      </c>
      <c r="E25" s="131"/>
      <c r="F25" s="131">
        <v>6.5</v>
      </c>
      <c r="G25" s="130">
        <v>7.5</v>
      </c>
      <c r="H25" s="130"/>
      <c r="I25" s="130"/>
      <c r="J25" s="100">
        <f t="shared" si="3"/>
        <v>3.1129612350909266</v>
      </c>
      <c r="K25" s="100">
        <f t="shared" si="6"/>
        <v>4.758271893751318</v>
      </c>
      <c r="L25" s="100" t="str">
        <f t="shared" si="7"/>
        <v>X</v>
      </c>
      <c r="M25" s="100">
        <f t="shared" si="8"/>
        <v>4.209835007531187</v>
      </c>
      <c r="N25" s="100">
        <f t="shared" si="9"/>
        <v>6.4035825524117085</v>
      </c>
      <c r="O25" s="100" t="str">
        <f t="shared" si="4"/>
        <v>X</v>
      </c>
      <c r="P25" s="100" t="str">
        <f t="shared" si="5"/>
        <v>X</v>
      </c>
    </row>
    <row r="26" spans="1:16" ht="20.25" customHeight="1">
      <c r="A26" s="92" t="str">
        <f>'Inserisci parametri'!A26</f>
        <v>Nome e Cognome 22</v>
      </c>
      <c r="B26" s="127">
        <f t="shared" si="1"/>
        <v>6.5</v>
      </c>
      <c r="C26" s="131">
        <v>6.75</v>
      </c>
      <c r="D26" s="131">
        <v>7.25</v>
      </c>
      <c r="E26" s="131"/>
      <c r="F26" s="131">
        <v>6</v>
      </c>
      <c r="G26" s="130">
        <v>6</v>
      </c>
      <c r="H26" s="130"/>
      <c r="I26" s="130"/>
      <c r="J26" s="100">
        <f t="shared" si="3"/>
        <v>4.758271893751318</v>
      </c>
      <c r="K26" s="100">
        <f t="shared" si="6"/>
        <v>5.855145666191579</v>
      </c>
      <c r="L26" s="100" t="str">
        <f t="shared" si="7"/>
        <v>X</v>
      </c>
      <c r="M26" s="100">
        <f t="shared" si="8"/>
        <v>3.1129612350909266</v>
      </c>
      <c r="N26" s="100">
        <f t="shared" si="9"/>
        <v>3.1129612350909266</v>
      </c>
      <c r="O26" s="100" t="str">
        <f t="shared" si="4"/>
        <v>X</v>
      </c>
      <c r="P26" s="100" t="str">
        <f t="shared" si="5"/>
        <v>X</v>
      </c>
    </row>
    <row r="27" spans="1:16" ht="20.25" customHeight="1">
      <c r="A27" s="92" t="str">
        <f>'Inserisci parametri'!A27</f>
        <v>Nome e Cognome 23</v>
      </c>
      <c r="B27" s="127">
        <f t="shared" si="1"/>
        <v>7.25</v>
      </c>
      <c r="C27" s="131">
        <v>7.25</v>
      </c>
      <c r="D27" s="131">
        <v>7</v>
      </c>
      <c r="E27" s="131"/>
      <c r="F27" s="131">
        <v>8</v>
      </c>
      <c r="G27" s="130">
        <v>6.75</v>
      </c>
      <c r="H27" s="130"/>
      <c r="I27" s="130"/>
      <c r="J27" s="100">
        <f t="shared" si="3"/>
        <v>5.855145666191579</v>
      </c>
      <c r="K27" s="100">
        <f t="shared" si="6"/>
        <v>5.306708779971448</v>
      </c>
      <c r="L27" s="100" t="str">
        <f t="shared" si="7"/>
        <v>X</v>
      </c>
      <c r="M27" s="100">
        <f t="shared" si="8"/>
        <v>7.500456324851969</v>
      </c>
      <c r="N27" s="100">
        <f t="shared" si="9"/>
        <v>4.758271893751318</v>
      </c>
      <c r="O27" s="100" t="str">
        <f t="shared" si="4"/>
        <v>X</v>
      </c>
      <c r="P27" s="100" t="str">
        <f t="shared" si="5"/>
        <v>X</v>
      </c>
    </row>
    <row r="28" spans="1:16" ht="20.25" customHeight="1">
      <c r="A28" s="92" t="str">
        <f>'Inserisci parametri'!A28</f>
        <v>Nome e Cognome 24</v>
      </c>
      <c r="B28" s="127">
        <f t="shared" si="1"/>
        <v>7.5625</v>
      </c>
      <c r="C28" s="131">
        <v>8</v>
      </c>
      <c r="D28" s="131">
        <v>7.5</v>
      </c>
      <c r="E28" s="131"/>
      <c r="F28" s="131">
        <v>8</v>
      </c>
      <c r="G28" s="130">
        <v>6.75</v>
      </c>
      <c r="H28" s="130"/>
      <c r="I28" s="130"/>
      <c r="J28" s="100">
        <f t="shared" si="3"/>
        <v>7.500456324851969</v>
      </c>
      <c r="K28" s="100">
        <f t="shared" si="6"/>
        <v>6.4035825524117085</v>
      </c>
      <c r="L28" s="100" t="str">
        <f t="shared" si="7"/>
        <v>X</v>
      </c>
      <c r="M28" s="100">
        <f t="shared" si="8"/>
        <v>7.500456324851969</v>
      </c>
      <c r="N28" s="100">
        <f t="shared" si="9"/>
        <v>4.758271893751318</v>
      </c>
      <c r="O28" s="100" t="str">
        <f t="shared" si="4"/>
        <v>X</v>
      </c>
      <c r="P28" s="100" t="str">
        <f t="shared" si="5"/>
        <v>X</v>
      </c>
    </row>
    <row r="29" spans="1:16" ht="20.25" customHeight="1">
      <c r="A29" s="92" t="str">
        <f>'Inserisci parametri'!A29</f>
        <v>Nome e Cognome 25</v>
      </c>
      <c r="B29" s="127">
        <f t="shared" si="1"/>
        <v>6.75</v>
      </c>
      <c r="C29" s="131">
        <v>6.5</v>
      </c>
      <c r="D29" s="131">
        <v>7</v>
      </c>
      <c r="E29" s="131"/>
      <c r="F29" s="131">
        <v>8</v>
      </c>
      <c r="G29" s="130">
        <v>5.5</v>
      </c>
      <c r="H29" s="130"/>
      <c r="I29" s="130"/>
      <c r="J29" s="100">
        <f t="shared" si="3"/>
        <v>4.209835007531187</v>
      </c>
      <c r="K29" s="100">
        <f t="shared" si="6"/>
        <v>5.306708779971448</v>
      </c>
      <c r="L29" s="100" t="str">
        <f t="shared" si="7"/>
        <v>X</v>
      </c>
      <c r="M29" s="100">
        <f t="shared" si="8"/>
        <v>7.500456324851969</v>
      </c>
      <c r="N29" s="100">
        <f t="shared" si="9"/>
        <v>2.016087462650666</v>
      </c>
      <c r="O29" s="100" t="str">
        <f t="shared" si="4"/>
        <v>X</v>
      </c>
      <c r="P29" s="100" t="str">
        <f t="shared" si="5"/>
        <v>X</v>
      </c>
    </row>
    <row r="30" spans="1:16" ht="20.25" customHeight="1">
      <c r="A30" s="92" t="str">
        <f>'Inserisci parametri'!A30</f>
        <v>Nome e Cognome 26</v>
      </c>
      <c r="B30" s="127">
        <f t="shared" si="1"/>
        <v>6.75</v>
      </c>
      <c r="C30" s="131">
        <v>7</v>
      </c>
      <c r="D30" s="131">
        <v>7.25</v>
      </c>
      <c r="E30" s="131"/>
      <c r="F30" s="131">
        <v>6</v>
      </c>
      <c r="G30" s="130">
        <v>6.75</v>
      </c>
      <c r="H30" s="130"/>
      <c r="I30" s="130"/>
      <c r="J30" s="100">
        <f t="shared" si="3"/>
        <v>5.306708779971448</v>
      </c>
      <c r="K30" s="100">
        <f t="shared" si="6"/>
        <v>5.855145666191579</v>
      </c>
      <c r="L30" s="100" t="str">
        <f t="shared" si="7"/>
        <v>X</v>
      </c>
      <c r="M30" s="100">
        <f t="shared" si="8"/>
        <v>3.1129612350909266</v>
      </c>
      <c r="N30" s="100">
        <f t="shared" si="9"/>
        <v>4.758271893751318</v>
      </c>
      <c r="O30" s="100" t="str">
        <f t="shared" si="4"/>
        <v>X</v>
      </c>
      <c r="P30" s="100" t="str">
        <f t="shared" si="5"/>
        <v>X</v>
      </c>
    </row>
    <row r="31" spans="1:16" ht="20.25" customHeight="1">
      <c r="A31" s="92" t="str">
        <f>'Inserisci parametri'!A31</f>
        <v>Nome e Cognome 27</v>
      </c>
      <c r="B31" s="127">
        <f t="shared" si="1"/>
        <v>6.5</v>
      </c>
      <c r="C31" s="131">
        <v>7</v>
      </c>
      <c r="D31" s="131">
        <v>5.5</v>
      </c>
      <c r="E31" s="131"/>
      <c r="F31" s="131">
        <v>6.5</v>
      </c>
      <c r="G31" s="130">
        <v>7</v>
      </c>
      <c r="H31" s="130"/>
      <c r="I31" s="130"/>
      <c r="J31" s="100">
        <f t="shared" si="3"/>
        <v>5.306708779971448</v>
      </c>
      <c r="K31" s="100">
        <f t="shared" si="6"/>
        <v>2.016087462650666</v>
      </c>
      <c r="L31" s="100" t="str">
        <f t="shared" si="7"/>
        <v>X</v>
      </c>
      <c r="M31" s="100">
        <f t="shared" si="8"/>
        <v>4.209835007531187</v>
      </c>
      <c r="N31" s="100">
        <f t="shared" si="9"/>
        <v>5.306708779971448</v>
      </c>
      <c r="O31" s="100" t="str">
        <f t="shared" si="4"/>
        <v>X</v>
      </c>
      <c r="P31" s="100" t="str">
        <f t="shared" si="5"/>
        <v>X</v>
      </c>
    </row>
    <row r="32" spans="1:16" ht="20.25" customHeight="1">
      <c r="A32" s="92" t="str">
        <f>'Inserisci parametri'!A32</f>
        <v>Nome e Cognome 28</v>
      </c>
      <c r="B32" s="127">
        <f t="shared" si="1"/>
        <v>6.5</v>
      </c>
      <c r="C32" s="131">
        <v>6.5</v>
      </c>
      <c r="D32" s="131">
        <v>6.75</v>
      </c>
      <c r="E32" s="131"/>
      <c r="F32" s="131">
        <v>6.75</v>
      </c>
      <c r="G32" s="130">
        <v>6</v>
      </c>
      <c r="H32" s="130"/>
      <c r="I32" s="130"/>
      <c r="J32" s="100">
        <f t="shared" si="3"/>
        <v>4.209835007531187</v>
      </c>
      <c r="K32" s="100">
        <f t="shared" si="6"/>
        <v>4.758271893751318</v>
      </c>
      <c r="L32" s="100" t="str">
        <f t="shared" si="7"/>
        <v>X</v>
      </c>
      <c r="M32" s="100">
        <f t="shared" si="8"/>
        <v>4.758271893751318</v>
      </c>
      <c r="N32" s="100">
        <f t="shared" si="9"/>
        <v>3.1129612350909266</v>
      </c>
      <c r="O32" s="100" t="str">
        <f t="shared" si="4"/>
        <v>X</v>
      </c>
      <c r="P32" s="100" t="str">
        <f t="shared" si="5"/>
        <v>X</v>
      </c>
    </row>
    <row r="33" spans="1:16" ht="20.25" customHeight="1">
      <c r="A33" s="92" t="str">
        <f>'Inserisci parametri'!A33</f>
        <v>Nome e Cognome 29</v>
      </c>
      <c r="B33" s="127">
        <f t="shared" si="1"/>
        <v>7.25</v>
      </c>
      <c r="C33" s="131">
        <v>7.5</v>
      </c>
      <c r="D33" s="131">
        <v>7</v>
      </c>
      <c r="E33" s="131"/>
      <c r="F33" s="131">
        <v>8</v>
      </c>
      <c r="G33" s="130">
        <v>6.5</v>
      </c>
      <c r="H33" s="130"/>
      <c r="I33" s="130"/>
      <c r="J33" s="100">
        <f t="shared" si="3"/>
        <v>6.4035825524117085</v>
      </c>
      <c r="K33" s="100">
        <f t="shared" si="6"/>
        <v>5.306708779971448</v>
      </c>
      <c r="L33" s="100" t="str">
        <f t="shared" si="7"/>
        <v>X</v>
      </c>
      <c r="M33" s="100">
        <f t="shared" si="8"/>
        <v>7.500456324851969</v>
      </c>
      <c r="N33" s="100">
        <f t="shared" si="9"/>
        <v>4.209835007531187</v>
      </c>
      <c r="O33" s="100" t="str">
        <f t="shared" si="4"/>
        <v>X</v>
      </c>
      <c r="P33" s="100" t="str">
        <f t="shared" si="5"/>
        <v>X</v>
      </c>
    </row>
    <row r="34" spans="1:16" ht="20.25" customHeight="1">
      <c r="A34" s="92" t="str">
        <f>'Inserisci parametri'!A34</f>
        <v>Nome e Cognome 30</v>
      </c>
      <c r="B34" s="127">
        <f aca="true" t="shared" si="10" ref="B34:B55">AVERAGE(C34,D34,E34,F34,G34)</f>
        <v>5.0625</v>
      </c>
      <c r="C34" s="131">
        <v>5.25</v>
      </c>
      <c r="D34" s="131">
        <v>5</v>
      </c>
      <c r="E34" s="131"/>
      <c r="F34" s="131">
        <v>5</v>
      </c>
      <c r="G34" s="130">
        <v>5</v>
      </c>
      <c r="H34" s="130"/>
      <c r="I34" s="130"/>
      <c r="J34" s="100">
        <f t="shared" si="3"/>
        <v>1.4676505764305356</v>
      </c>
      <c r="K34" s="100">
        <f t="shared" si="6"/>
        <v>0.9192136902104053</v>
      </c>
      <c r="L34" s="100" t="str">
        <f t="shared" si="7"/>
        <v>X</v>
      </c>
      <c r="M34" s="100">
        <f t="shared" si="8"/>
        <v>0.9192136902104053</v>
      </c>
      <c r="N34" s="100">
        <f t="shared" si="9"/>
        <v>0.9192136902104053</v>
      </c>
      <c r="O34" s="100" t="str">
        <f t="shared" si="4"/>
        <v>X</v>
      </c>
      <c r="P34" s="100" t="str">
        <f t="shared" si="5"/>
        <v>X</v>
      </c>
    </row>
    <row r="35" spans="1:16" ht="20.25" customHeight="1">
      <c r="A35" s="92" t="str">
        <f>'Inserisci parametri'!A35</f>
        <v>Nome e Cognome 31</v>
      </c>
      <c r="B35" s="127">
        <f t="shared" si="10"/>
        <v>7.375</v>
      </c>
      <c r="C35" s="131">
        <v>8.25</v>
      </c>
      <c r="D35" s="131">
        <v>7</v>
      </c>
      <c r="E35" s="131"/>
      <c r="F35" s="131">
        <v>7.5</v>
      </c>
      <c r="G35" s="130">
        <v>6.75</v>
      </c>
      <c r="H35" s="130"/>
      <c r="I35" s="130"/>
      <c r="J35" s="100">
        <f t="shared" si="3"/>
        <v>8.0488932110721</v>
      </c>
      <c r="K35" s="100">
        <f t="shared" si="6"/>
        <v>5.306708779971448</v>
      </c>
      <c r="L35" s="100" t="str">
        <f t="shared" si="7"/>
        <v>X</v>
      </c>
      <c r="M35" s="100">
        <f t="shared" si="8"/>
        <v>6.4035825524117085</v>
      </c>
      <c r="N35" s="100">
        <f t="shared" si="9"/>
        <v>4.758271893751318</v>
      </c>
      <c r="O35" s="100" t="str">
        <f t="shared" si="4"/>
        <v>X</v>
      </c>
      <c r="P35" s="100" t="str">
        <f t="shared" si="5"/>
        <v>X</v>
      </c>
    </row>
    <row r="36" spans="1:16" ht="20.25" customHeight="1">
      <c r="A36" s="92" t="str">
        <f>'Inserisci parametri'!A36</f>
        <v>Nome e Cognome 32</v>
      </c>
      <c r="B36" s="127">
        <f t="shared" si="10"/>
        <v>6.25</v>
      </c>
      <c r="C36" s="131">
        <v>6</v>
      </c>
      <c r="D36" s="131">
        <v>6.5</v>
      </c>
      <c r="E36" s="131"/>
      <c r="F36" s="131">
        <v>5.5</v>
      </c>
      <c r="G36" s="130">
        <v>7</v>
      </c>
      <c r="H36" s="130"/>
      <c r="I36" s="130"/>
      <c r="J36" s="100">
        <f t="shared" si="3"/>
        <v>3.1129612350909266</v>
      </c>
      <c r="K36" s="100">
        <f t="shared" si="6"/>
        <v>4.209835007531187</v>
      </c>
      <c r="L36" s="100" t="str">
        <f t="shared" si="7"/>
        <v>X</v>
      </c>
      <c r="M36" s="100">
        <f t="shared" si="8"/>
        <v>2.016087462650666</v>
      </c>
      <c r="N36" s="100">
        <f t="shared" si="9"/>
        <v>5.306708779971448</v>
      </c>
      <c r="O36" s="100" t="str">
        <f t="shared" si="4"/>
        <v>X</v>
      </c>
      <c r="P36" s="100" t="str">
        <f t="shared" si="5"/>
        <v>X</v>
      </c>
    </row>
    <row r="37" spans="1:16" ht="20.25" customHeight="1">
      <c r="A37" s="92" t="str">
        <f>'Inserisci parametri'!A37</f>
        <v>Nome e Cognome 33</v>
      </c>
      <c r="B37" s="127">
        <f t="shared" si="10"/>
        <v>6.75</v>
      </c>
      <c r="C37" s="131">
        <v>6.75</v>
      </c>
      <c r="D37" s="131">
        <v>7.25</v>
      </c>
      <c r="E37" s="131"/>
      <c r="F37" s="131">
        <v>7</v>
      </c>
      <c r="G37" s="130">
        <v>6</v>
      </c>
      <c r="H37" s="130"/>
      <c r="I37" s="130"/>
      <c r="J37" s="100">
        <f t="shared" si="3"/>
        <v>4.758271893751318</v>
      </c>
      <c r="K37" s="100">
        <f t="shared" si="6"/>
        <v>5.855145666191579</v>
      </c>
      <c r="L37" s="100" t="str">
        <f t="shared" si="7"/>
        <v>X</v>
      </c>
      <c r="M37" s="100">
        <f t="shared" si="8"/>
        <v>5.306708779971448</v>
      </c>
      <c r="N37" s="100">
        <f t="shared" si="9"/>
        <v>3.1129612350909266</v>
      </c>
      <c r="O37" s="100" t="str">
        <f t="shared" si="4"/>
        <v>X</v>
      </c>
      <c r="P37" s="100" t="str">
        <f t="shared" si="5"/>
        <v>X</v>
      </c>
    </row>
    <row r="38" spans="1:16" ht="20.25" customHeight="1">
      <c r="A38" s="92" t="str">
        <f>'Inserisci parametri'!A38</f>
        <v>Nome e Cognome 34</v>
      </c>
      <c r="B38" s="127">
        <f t="shared" si="10"/>
        <v>5.75</v>
      </c>
      <c r="C38" s="131">
        <v>5.5</v>
      </c>
      <c r="D38" s="131">
        <v>6.25</v>
      </c>
      <c r="E38" s="131"/>
      <c r="F38" s="131">
        <v>5.75</v>
      </c>
      <c r="G38" s="130">
        <v>5.5</v>
      </c>
      <c r="H38" s="130"/>
      <c r="I38" s="130"/>
      <c r="J38" s="100">
        <f t="shared" si="3"/>
        <v>2.016087462650666</v>
      </c>
      <c r="K38" s="100">
        <f t="shared" si="6"/>
        <v>3.661398121311057</v>
      </c>
      <c r="L38" s="100" t="str">
        <f t="shared" si="7"/>
        <v>X</v>
      </c>
      <c r="M38" s="100">
        <f t="shared" si="8"/>
        <v>2.5645243488707963</v>
      </c>
      <c r="N38" s="100">
        <f t="shared" si="9"/>
        <v>2.016087462650666</v>
      </c>
      <c r="O38" s="100" t="str">
        <f t="shared" si="4"/>
        <v>X</v>
      </c>
      <c r="P38" s="100" t="str">
        <f t="shared" si="5"/>
        <v>X</v>
      </c>
    </row>
    <row r="39" spans="1:16" ht="20.25" customHeight="1">
      <c r="A39" s="92" t="str">
        <f>'Inserisci parametri'!A39</f>
        <v>Nome e Cognome 35</v>
      </c>
      <c r="B39" s="127">
        <f t="shared" si="10"/>
        <v>7.8125</v>
      </c>
      <c r="C39" s="131">
        <v>7.75</v>
      </c>
      <c r="D39" s="131"/>
      <c r="E39" s="131">
        <v>7.25</v>
      </c>
      <c r="F39" s="131">
        <v>8.25</v>
      </c>
      <c r="G39" s="130">
        <v>8</v>
      </c>
      <c r="H39" s="130"/>
      <c r="I39" s="130"/>
      <c r="J39" s="100">
        <f t="shared" si="3"/>
        <v>6.952019438631839</v>
      </c>
      <c r="K39" s="100" t="str">
        <f t="shared" si="6"/>
        <v>X</v>
      </c>
      <c r="L39" s="100">
        <f t="shared" si="7"/>
        <v>5.855145666191579</v>
      </c>
      <c r="M39" s="100">
        <f t="shared" si="8"/>
        <v>8.0488932110721</v>
      </c>
      <c r="N39" s="100">
        <f t="shared" si="9"/>
        <v>7.500456324851969</v>
      </c>
      <c r="O39" s="100" t="str">
        <f t="shared" si="4"/>
        <v>X</v>
      </c>
      <c r="P39" s="100" t="str">
        <f t="shared" si="5"/>
        <v>X</v>
      </c>
    </row>
    <row r="40" spans="1:16" ht="20.25" customHeight="1">
      <c r="A40" s="92" t="str">
        <f>'Inserisci parametri'!A40</f>
        <v>Nome e Cognome 36</v>
      </c>
      <c r="B40" s="127">
        <f t="shared" si="10"/>
        <v>6.6875</v>
      </c>
      <c r="C40" s="131">
        <v>7</v>
      </c>
      <c r="D40" s="131">
        <v>6.25</v>
      </c>
      <c r="E40" s="131"/>
      <c r="F40" s="131">
        <v>7</v>
      </c>
      <c r="G40" s="130">
        <v>6.5</v>
      </c>
      <c r="H40" s="130"/>
      <c r="I40" s="130"/>
      <c r="J40" s="100">
        <f t="shared" si="3"/>
        <v>5.306708779971448</v>
      </c>
      <c r="K40" s="100">
        <f t="shared" si="6"/>
        <v>3.661398121311057</v>
      </c>
      <c r="L40" s="100" t="str">
        <f t="shared" si="7"/>
        <v>X</v>
      </c>
      <c r="M40" s="100">
        <f t="shared" si="8"/>
        <v>5.306708779971448</v>
      </c>
      <c r="N40" s="100">
        <f t="shared" si="9"/>
        <v>4.209835007531187</v>
      </c>
      <c r="O40" s="100" t="str">
        <f t="shared" si="4"/>
        <v>X</v>
      </c>
      <c r="P40" s="100" t="str">
        <f t="shared" si="5"/>
        <v>X</v>
      </c>
    </row>
    <row r="41" spans="1:16" ht="20.25" customHeight="1">
      <c r="A41" s="92" t="str">
        <f>'Inserisci parametri'!A41</f>
        <v>Nome e Cognome 37</v>
      </c>
      <c r="B41" s="127">
        <f t="shared" si="10"/>
        <v>6.875</v>
      </c>
      <c r="C41" s="131">
        <v>7.25</v>
      </c>
      <c r="D41" s="131">
        <v>5.75</v>
      </c>
      <c r="E41" s="131"/>
      <c r="F41" s="131">
        <v>6.5</v>
      </c>
      <c r="G41" s="130">
        <v>8</v>
      </c>
      <c r="H41" s="130"/>
      <c r="I41" s="130"/>
      <c r="J41" s="100">
        <f t="shared" si="3"/>
        <v>5.855145666191579</v>
      </c>
      <c r="K41" s="100">
        <f t="shared" si="6"/>
        <v>2.5645243488707963</v>
      </c>
      <c r="L41" s="100" t="str">
        <f t="shared" si="7"/>
        <v>X</v>
      </c>
      <c r="M41" s="100">
        <f t="shared" si="8"/>
        <v>4.209835007531187</v>
      </c>
      <c r="N41" s="100">
        <f t="shared" si="9"/>
        <v>7.500456324851969</v>
      </c>
      <c r="O41" s="100" t="str">
        <f t="shared" si="4"/>
        <v>X</v>
      </c>
      <c r="P41" s="100" t="str">
        <f t="shared" si="5"/>
        <v>X</v>
      </c>
    </row>
    <row r="42" spans="1:16" ht="20.25" customHeight="1">
      <c r="A42" s="92" t="str">
        <f>'Inserisci parametri'!A42</f>
        <v>Nome e Cognome 38</v>
      </c>
      <c r="B42" s="127">
        <f t="shared" si="10"/>
        <v>5.75</v>
      </c>
      <c r="C42" s="131">
        <v>5.5</v>
      </c>
      <c r="D42" s="131">
        <v>6</v>
      </c>
      <c r="E42" s="131"/>
      <c r="F42" s="131">
        <v>5.5</v>
      </c>
      <c r="G42" s="130">
        <v>6</v>
      </c>
      <c r="H42" s="130"/>
      <c r="I42" s="130"/>
      <c r="J42" s="100">
        <f t="shared" si="3"/>
        <v>2.016087462650666</v>
      </c>
      <c r="K42" s="100">
        <f t="shared" si="6"/>
        <v>3.1129612350909266</v>
      </c>
      <c r="L42" s="100" t="str">
        <f t="shared" si="7"/>
        <v>X</v>
      </c>
      <c r="M42" s="100">
        <f t="shared" si="8"/>
        <v>2.016087462650666</v>
      </c>
      <c r="N42" s="100">
        <f t="shared" si="9"/>
        <v>3.1129612350909266</v>
      </c>
      <c r="O42" s="100" t="str">
        <f t="shared" si="4"/>
        <v>X</v>
      </c>
      <c r="P42" s="100" t="str">
        <f t="shared" si="5"/>
        <v>X</v>
      </c>
    </row>
    <row r="43" spans="1:16" ht="20.25" customHeight="1">
      <c r="A43" s="92" t="str">
        <f>'Inserisci parametri'!A43</f>
        <v>Nome e Cognome 39</v>
      </c>
      <c r="B43" s="127">
        <f t="shared" si="10"/>
        <v>7.0625</v>
      </c>
      <c r="C43" s="131">
        <v>8.5</v>
      </c>
      <c r="D43" s="131">
        <v>5.75</v>
      </c>
      <c r="E43" s="131"/>
      <c r="F43" s="131">
        <v>7.5</v>
      </c>
      <c r="G43" s="130">
        <v>6.5</v>
      </c>
      <c r="H43" s="130"/>
      <c r="I43" s="130"/>
      <c r="J43" s="100">
        <f t="shared" si="3"/>
        <v>8.597330097292229</v>
      </c>
      <c r="K43" s="100">
        <f t="shared" si="6"/>
        <v>2.5645243488707963</v>
      </c>
      <c r="L43" s="100" t="str">
        <f t="shared" si="7"/>
        <v>X</v>
      </c>
      <c r="M43" s="100">
        <f t="shared" si="8"/>
        <v>6.4035825524117085</v>
      </c>
      <c r="N43" s="100">
        <f t="shared" si="9"/>
        <v>4.209835007531187</v>
      </c>
      <c r="O43" s="100" t="str">
        <f t="shared" si="4"/>
        <v>X</v>
      </c>
      <c r="P43" s="100" t="str">
        <f t="shared" si="5"/>
        <v>X</v>
      </c>
    </row>
    <row r="44" spans="1:16" ht="20.25" customHeight="1">
      <c r="A44" s="92" t="str">
        <f>'Inserisci parametri'!A44</f>
        <v>Nome e Cognome 40</v>
      </c>
      <c r="B44" s="127">
        <f t="shared" si="10"/>
        <v>7.25</v>
      </c>
      <c r="C44" s="131">
        <v>8.5</v>
      </c>
      <c r="D44" s="131">
        <v>5.75</v>
      </c>
      <c r="E44" s="131"/>
      <c r="F44" s="131">
        <v>7.25</v>
      </c>
      <c r="G44" s="130">
        <v>7.5</v>
      </c>
      <c r="H44" s="130"/>
      <c r="I44" s="130"/>
      <c r="J44" s="100">
        <f t="shared" si="3"/>
        <v>8.597330097292229</v>
      </c>
      <c r="K44" s="100">
        <f t="shared" si="6"/>
        <v>2.5645243488707963</v>
      </c>
      <c r="L44" s="100" t="str">
        <f t="shared" si="7"/>
        <v>X</v>
      </c>
      <c r="M44" s="100">
        <f t="shared" si="8"/>
        <v>5.855145666191579</v>
      </c>
      <c r="N44" s="100">
        <f t="shared" si="9"/>
        <v>6.4035825524117085</v>
      </c>
      <c r="O44" s="100" t="str">
        <f t="shared" si="4"/>
        <v>X</v>
      </c>
      <c r="P44" s="100" t="str">
        <f t="shared" si="5"/>
        <v>X</v>
      </c>
    </row>
    <row r="45" spans="1:16" ht="20.25" customHeight="1">
      <c r="A45" s="92" t="str">
        <f>'Inserisci parametri'!A45</f>
        <v>Nome e Cognome 41</v>
      </c>
      <c r="B45" s="127">
        <f t="shared" si="10"/>
        <v>7.375</v>
      </c>
      <c r="C45" s="131">
        <v>8.25</v>
      </c>
      <c r="D45" s="131">
        <v>7</v>
      </c>
      <c r="E45" s="131"/>
      <c r="F45" s="131">
        <v>8</v>
      </c>
      <c r="G45" s="130">
        <v>6.25</v>
      </c>
      <c r="H45" s="130"/>
      <c r="I45" s="130"/>
      <c r="J45" s="100">
        <f t="shared" si="3"/>
        <v>8.0488932110721</v>
      </c>
      <c r="K45" s="100">
        <f t="shared" si="6"/>
        <v>5.306708779971448</v>
      </c>
      <c r="L45" s="100" t="str">
        <f t="shared" si="7"/>
        <v>X</v>
      </c>
      <c r="M45" s="100">
        <f t="shared" si="8"/>
        <v>7.500456324851969</v>
      </c>
      <c r="N45" s="100">
        <f t="shared" si="9"/>
        <v>3.661398121311057</v>
      </c>
      <c r="O45" s="100" t="str">
        <f t="shared" si="4"/>
        <v>X</v>
      </c>
      <c r="P45" s="100" t="str">
        <f t="shared" si="5"/>
        <v>X</v>
      </c>
    </row>
    <row r="46" spans="1:16" ht="20.25" customHeight="1">
      <c r="A46" s="92" t="str">
        <f>'Inserisci parametri'!A46</f>
        <v>Nome e Cognome 42</v>
      </c>
      <c r="B46" s="127">
        <f t="shared" si="10"/>
        <v>7.375</v>
      </c>
      <c r="C46" s="131">
        <v>6.5</v>
      </c>
      <c r="D46" s="131">
        <v>9.5</v>
      </c>
      <c r="E46" s="131"/>
      <c r="F46" s="131">
        <v>6</v>
      </c>
      <c r="G46" s="130">
        <v>7.5</v>
      </c>
      <c r="H46" s="130"/>
      <c r="I46" s="130"/>
      <c r="J46" s="100">
        <f t="shared" si="3"/>
        <v>4.209835007531187</v>
      </c>
      <c r="K46" s="100">
        <f t="shared" si="6"/>
        <v>10.791077642172752</v>
      </c>
      <c r="L46" s="100" t="str">
        <f t="shared" si="7"/>
        <v>X</v>
      </c>
      <c r="M46" s="100">
        <f t="shared" si="8"/>
        <v>3.1129612350909266</v>
      </c>
      <c r="N46" s="100">
        <f t="shared" si="9"/>
        <v>6.4035825524117085</v>
      </c>
      <c r="O46" s="100" t="str">
        <f t="shared" si="4"/>
        <v>X</v>
      </c>
      <c r="P46" s="100" t="str">
        <f t="shared" si="5"/>
        <v>X</v>
      </c>
    </row>
    <row r="47" spans="1:16" ht="20.25" customHeight="1">
      <c r="A47" s="92" t="str">
        <f>'Inserisci parametri'!A47</f>
        <v>Nome e Cognome 43</v>
      </c>
      <c r="B47" s="127">
        <f t="shared" si="10"/>
        <v>7.25</v>
      </c>
      <c r="C47" s="131">
        <v>8</v>
      </c>
      <c r="D47" s="131"/>
      <c r="E47" s="131">
        <v>7.25</v>
      </c>
      <c r="F47" s="131">
        <v>7</v>
      </c>
      <c r="G47" s="130">
        <v>6.75</v>
      </c>
      <c r="H47" s="130"/>
      <c r="I47" s="130"/>
      <c r="J47" s="100">
        <f t="shared" si="3"/>
        <v>7.500456324851969</v>
      </c>
      <c r="K47" s="100" t="str">
        <f t="shared" si="6"/>
        <v>X</v>
      </c>
      <c r="L47" s="100">
        <f t="shared" si="7"/>
        <v>5.855145666191579</v>
      </c>
      <c r="M47" s="100">
        <f t="shared" si="8"/>
        <v>5.306708779971448</v>
      </c>
      <c r="N47" s="100">
        <f t="shared" si="9"/>
        <v>4.758271893751318</v>
      </c>
      <c r="O47" s="100" t="str">
        <f t="shared" si="4"/>
        <v>X</v>
      </c>
      <c r="P47" s="100" t="str">
        <f t="shared" si="5"/>
        <v>X</v>
      </c>
    </row>
    <row r="48" spans="1:16" ht="20.25" customHeight="1">
      <c r="A48" s="92" t="str">
        <f>'Inserisci parametri'!A48</f>
        <v>Nome e Cognome 44</v>
      </c>
      <c r="B48" s="127">
        <f t="shared" si="10"/>
        <v>6.625</v>
      </c>
      <c r="C48" s="131">
        <v>8.5</v>
      </c>
      <c r="D48" s="131">
        <v>6.25</v>
      </c>
      <c r="E48" s="131"/>
      <c r="F48" s="131">
        <v>5.75</v>
      </c>
      <c r="G48" s="130">
        <v>6</v>
      </c>
      <c r="H48" s="130"/>
      <c r="I48" s="130"/>
      <c r="J48" s="100">
        <f t="shared" si="3"/>
        <v>8.597330097292229</v>
      </c>
      <c r="K48" s="100">
        <f t="shared" si="6"/>
        <v>3.661398121311057</v>
      </c>
      <c r="L48" s="100" t="str">
        <f t="shared" si="7"/>
        <v>X</v>
      </c>
      <c r="M48" s="100">
        <f t="shared" si="8"/>
        <v>2.5645243488707963</v>
      </c>
      <c r="N48" s="100">
        <f t="shared" si="9"/>
        <v>3.1129612350909266</v>
      </c>
      <c r="O48" s="100" t="str">
        <f t="shared" si="4"/>
        <v>X</v>
      </c>
      <c r="P48" s="100" t="str">
        <f t="shared" si="5"/>
        <v>X</v>
      </c>
    </row>
    <row r="49" spans="1:16" ht="20.25" customHeight="1">
      <c r="A49" s="92" t="str">
        <f>'Inserisci parametri'!A49</f>
        <v>Nome e Cognome 45</v>
      </c>
      <c r="B49" s="127">
        <f t="shared" si="10"/>
        <v>7.375</v>
      </c>
      <c r="C49" s="131">
        <v>6.5</v>
      </c>
      <c r="D49" s="131">
        <v>8</v>
      </c>
      <c r="E49" s="131"/>
      <c r="F49" s="131">
        <v>8.5</v>
      </c>
      <c r="G49" s="130">
        <v>6.5</v>
      </c>
      <c r="H49" s="130"/>
      <c r="I49" s="130"/>
      <c r="J49" s="100">
        <f t="shared" si="3"/>
        <v>4.209835007531187</v>
      </c>
      <c r="K49" s="100">
        <f t="shared" si="6"/>
        <v>7.500456324851969</v>
      </c>
      <c r="L49" s="100" t="str">
        <f t="shared" si="7"/>
        <v>X</v>
      </c>
      <c r="M49" s="100">
        <f t="shared" si="8"/>
        <v>8.597330097292229</v>
      </c>
      <c r="N49" s="100">
        <f t="shared" si="9"/>
        <v>4.209835007531187</v>
      </c>
      <c r="O49" s="100" t="str">
        <f t="shared" si="4"/>
        <v>X</v>
      </c>
      <c r="P49" s="100" t="str">
        <f t="shared" si="5"/>
        <v>X</v>
      </c>
    </row>
    <row r="50" spans="1:16" ht="20.25" customHeight="1">
      <c r="A50" s="92" t="str">
        <f>'Inserisci parametri'!A50</f>
        <v>Nome e Cognome 46</v>
      </c>
      <c r="B50" s="127">
        <f t="shared" si="10"/>
        <v>7.9</v>
      </c>
      <c r="C50" s="131">
        <v>8</v>
      </c>
      <c r="D50" s="131">
        <v>8.25</v>
      </c>
      <c r="E50" s="131">
        <v>8</v>
      </c>
      <c r="F50" s="131">
        <v>7</v>
      </c>
      <c r="G50" s="130">
        <v>8.25</v>
      </c>
      <c r="H50" s="130"/>
      <c r="I50" s="130"/>
      <c r="J50" s="100">
        <f t="shared" si="3"/>
        <v>7.500456324851969</v>
      </c>
      <c r="K50" s="100">
        <f t="shared" si="6"/>
        <v>8.0488932110721</v>
      </c>
      <c r="L50" s="100">
        <f t="shared" si="7"/>
        <v>7.500456324851969</v>
      </c>
      <c r="M50" s="100">
        <f t="shared" si="8"/>
        <v>5.306708779971448</v>
      </c>
      <c r="N50" s="100">
        <f t="shared" si="9"/>
        <v>8.0488932110721</v>
      </c>
      <c r="O50" s="100" t="str">
        <f t="shared" si="4"/>
        <v>X</v>
      </c>
      <c r="P50" s="100" t="str">
        <f t="shared" si="5"/>
        <v>X</v>
      </c>
    </row>
    <row r="51" spans="1:16" ht="20.25" customHeight="1">
      <c r="A51" s="92" t="str">
        <f>'Inserisci parametri'!A51</f>
        <v>Nome e Cognome 47</v>
      </c>
      <c r="B51" s="127">
        <f t="shared" si="10"/>
        <v>7.5</v>
      </c>
      <c r="C51" s="131">
        <v>6.25</v>
      </c>
      <c r="D51" s="131">
        <v>8.5</v>
      </c>
      <c r="E51" s="131"/>
      <c r="F51" s="131">
        <v>8.5</v>
      </c>
      <c r="G51" s="130">
        <v>6.75</v>
      </c>
      <c r="H51" s="130"/>
      <c r="I51" s="130"/>
      <c r="J51" s="100">
        <f t="shared" si="3"/>
        <v>3.661398121311057</v>
      </c>
      <c r="K51" s="100">
        <f t="shared" si="6"/>
        <v>8.597330097292229</v>
      </c>
      <c r="L51" s="100" t="str">
        <f t="shared" si="7"/>
        <v>X</v>
      </c>
      <c r="M51" s="100">
        <f t="shared" si="8"/>
        <v>8.597330097292229</v>
      </c>
      <c r="N51" s="100">
        <f t="shared" si="9"/>
        <v>4.758271893751318</v>
      </c>
      <c r="O51" s="100" t="str">
        <f t="shared" si="4"/>
        <v>X</v>
      </c>
      <c r="P51" s="100" t="str">
        <f t="shared" si="5"/>
        <v>X</v>
      </c>
    </row>
    <row r="52" spans="1:16" ht="20.25" customHeight="1">
      <c r="A52" s="92" t="str">
        <f>'Inserisci parametri'!A52</f>
        <v>Nome e Cognome 48</v>
      </c>
      <c r="B52" s="127">
        <f t="shared" si="10"/>
        <v>7.25</v>
      </c>
      <c r="C52" s="131">
        <v>7.25</v>
      </c>
      <c r="D52" s="131">
        <v>7</v>
      </c>
      <c r="E52" s="131"/>
      <c r="F52" s="131">
        <v>7.25</v>
      </c>
      <c r="G52" s="130">
        <v>7.5</v>
      </c>
      <c r="H52" s="130"/>
      <c r="I52" s="130"/>
      <c r="J52" s="100">
        <f t="shared" si="3"/>
        <v>5.855145666191579</v>
      </c>
      <c r="K52" s="100">
        <f t="shared" si="6"/>
        <v>5.306708779971448</v>
      </c>
      <c r="L52" s="100" t="str">
        <f t="shared" si="7"/>
        <v>X</v>
      </c>
      <c r="M52" s="100">
        <f t="shared" si="8"/>
        <v>5.855145666191579</v>
      </c>
      <c r="N52" s="100">
        <f t="shared" si="9"/>
        <v>6.4035825524117085</v>
      </c>
      <c r="O52" s="100" t="str">
        <f t="shared" si="4"/>
        <v>X</v>
      </c>
      <c r="P52" s="100" t="str">
        <f t="shared" si="5"/>
        <v>X</v>
      </c>
    </row>
    <row r="53" spans="1:16" ht="20.25" customHeight="1">
      <c r="A53" s="92" t="str">
        <f>'Inserisci parametri'!A53</f>
        <v>Nome e Cognome 49</v>
      </c>
      <c r="B53" s="127">
        <f t="shared" si="10"/>
        <v>6.625</v>
      </c>
      <c r="C53" s="131">
        <v>7.25</v>
      </c>
      <c r="D53" s="131">
        <v>4.5</v>
      </c>
      <c r="E53" s="131"/>
      <c r="F53" s="131">
        <v>8.25</v>
      </c>
      <c r="G53" s="130">
        <v>6.5</v>
      </c>
      <c r="H53" s="130"/>
      <c r="I53" s="130"/>
      <c r="J53" s="100">
        <f t="shared" si="3"/>
        <v>5.855145666191579</v>
      </c>
      <c r="K53" s="100">
        <f t="shared" si="6"/>
        <v>-0.1776600822298553</v>
      </c>
      <c r="L53" s="100" t="str">
        <f t="shared" si="7"/>
        <v>X</v>
      </c>
      <c r="M53" s="100">
        <f t="shared" si="8"/>
        <v>8.0488932110721</v>
      </c>
      <c r="N53" s="100">
        <f t="shared" si="9"/>
        <v>4.209835007531187</v>
      </c>
      <c r="O53" s="100" t="str">
        <f t="shared" si="4"/>
        <v>X</v>
      </c>
      <c r="P53" s="100" t="str">
        <f t="shared" si="5"/>
        <v>X</v>
      </c>
    </row>
    <row r="54" spans="1:16" ht="20.25" customHeight="1">
      <c r="A54" s="92" t="str">
        <f>'Inserisci parametri'!A54</f>
        <v>Nome e Cognome 50</v>
      </c>
      <c r="B54" s="127">
        <f t="shared" si="10"/>
        <v>7.85</v>
      </c>
      <c r="C54" s="131">
        <v>7.75</v>
      </c>
      <c r="D54" s="131">
        <v>8.5</v>
      </c>
      <c r="E54" s="131">
        <v>7.75</v>
      </c>
      <c r="F54" s="131">
        <v>7.5</v>
      </c>
      <c r="G54" s="130">
        <v>7.75</v>
      </c>
      <c r="H54" s="130"/>
      <c r="I54" s="130"/>
      <c r="J54" s="100">
        <f t="shared" si="3"/>
        <v>6.952019438631839</v>
      </c>
      <c r="K54" s="100">
        <f t="shared" si="6"/>
        <v>8.597330097292229</v>
      </c>
      <c r="L54" s="100">
        <f t="shared" si="7"/>
        <v>6.952019438631839</v>
      </c>
      <c r="M54" s="100">
        <f t="shared" si="8"/>
        <v>6.4035825524117085</v>
      </c>
      <c r="N54" s="100">
        <f t="shared" si="9"/>
        <v>6.952019438631839</v>
      </c>
      <c r="O54" s="100" t="str">
        <f t="shared" si="4"/>
        <v>X</v>
      </c>
      <c r="P54" s="100" t="str">
        <f t="shared" si="5"/>
        <v>X</v>
      </c>
    </row>
    <row r="55" spans="1:16" ht="20.25" customHeight="1">
      <c r="A55" s="92" t="str">
        <f>'Inserisci parametri'!A55</f>
        <v>Nome e Cognome 51</v>
      </c>
      <c r="B55" s="127">
        <f t="shared" si="10"/>
        <v>6.625</v>
      </c>
      <c r="C55" s="131">
        <v>6</v>
      </c>
      <c r="D55" s="131">
        <v>7.5</v>
      </c>
      <c r="E55" s="131"/>
      <c r="F55" s="131">
        <v>6.5</v>
      </c>
      <c r="G55" s="130">
        <v>6.5</v>
      </c>
      <c r="H55" s="130"/>
      <c r="I55" s="130"/>
      <c r="J55" s="100">
        <f t="shared" si="3"/>
        <v>3.1129612350909266</v>
      </c>
      <c r="K55" s="100">
        <f t="shared" si="6"/>
        <v>6.4035825524117085</v>
      </c>
      <c r="L55" s="100" t="str">
        <f t="shared" si="7"/>
        <v>X</v>
      </c>
      <c r="M55" s="100">
        <f t="shared" si="8"/>
        <v>4.209835007531187</v>
      </c>
      <c r="N55" s="100">
        <f t="shared" si="9"/>
        <v>4.209835007531187</v>
      </c>
      <c r="O55" s="100" t="str">
        <f t="shared" si="4"/>
        <v>X</v>
      </c>
      <c r="P55" s="100" t="str">
        <f t="shared" si="5"/>
        <v>X</v>
      </c>
    </row>
    <row r="57" spans="1:14" ht="13.5">
      <c r="A57" s="109" t="s">
        <v>113</v>
      </c>
      <c r="C57" s="117">
        <f>AVERAGE(C5:G55)</f>
        <v>6.860189573459715</v>
      </c>
      <c r="D57" s="22"/>
      <c r="E57" s="22"/>
      <c r="F57" s="22"/>
      <c r="G57" s="22"/>
      <c r="H57" s="22"/>
      <c r="I57" s="128" t="s">
        <v>111</v>
      </c>
      <c r="J57" s="114">
        <f>AVERAGE(J5:N55)</f>
        <v>5.000000000000004</v>
      </c>
      <c r="K57" s="23"/>
      <c r="L57" s="23"/>
      <c r="M57" s="23"/>
      <c r="N57" s="23"/>
    </row>
    <row r="58" spans="1:14" ht="13.5">
      <c r="A58" s="109" t="s">
        <v>83</v>
      </c>
      <c r="C58" s="117">
        <f>STDEVP(C5:G55)</f>
        <v>0.9116819319831656</v>
      </c>
      <c r="D58" s="22"/>
      <c r="E58" s="22"/>
      <c r="F58" s="22"/>
      <c r="G58" s="22"/>
      <c r="H58" s="22"/>
      <c r="I58" s="128" t="s">
        <v>114</v>
      </c>
      <c r="J58" s="114">
        <f>STDEVP(J5:N55)</f>
        <v>1.999999999999987</v>
      </c>
      <c r="K58" s="21"/>
      <c r="L58" s="21"/>
      <c r="M58" s="21"/>
      <c r="N58" s="21"/>
    </row>
  </sheetData>
  <sheetProtection/>
  <mergeCells count="4">
    <mergeCell ref="B1:H1"/>
    <mergeCell ref="A4:B4"/>
    <mergeCell ref="C2:I2"/>
    <mergeCell ref="J2:P2"/>
  </mergeCells>
  <dataValidations count="1">
    <dataValidation type="decimal" allowBlank="1" showInputMessage="1" showErrorMessage="1" sqref="F21:I54 C5:I19 C20:E54 C55:I55">
      <formula1>0</formula1>
      <formula2>10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33.7109375" style="16" customWidth="1"/>
    <col min="2" max="5" width="12.7109375" style="16" customWidth="1"/>
    <col min="6" max="9" width="12.28125" style="16" customWidth="1"/>
    <col min="10" max="16384" width="9.140625" style="16" customWidth="1"/>
  </cols>
  <sheetData>
    <row r="1" spans="1:9" ht="35.25" customHeight="1">
      <c r="A1" s="116" t="s">
        <v>122</v>
      </c>
      <c r="B1" s="136" t="s">
        <v>120</v>
      </c>
      <c r="C1" s="136"/>
      <c r="D1" s="136"/>
      <c r="E1" s="136"/>
      <c r="F1" s="137" t="s">
        <v>121</v>
      </c>
      <c r="G1" s="137"/>
      <c r="H1" s="137"/>
      <c r="I1" s="137"/>
    </row>
    <row r="2" spans="1:9" ht="36" customHeight="1">
      <c r="A2" s="116"/>
      <c r="B2" s="132" t="str">
        <f>'Inserisci parametri'!B2</f>
        <v>Conoscenze</v>
      </c>
      <c r="C2" s="132"/>
      <c r="D2" s="132" t="str">
        <f>'Inserisci parametri'!N2</f>
        <v>Bisogno</v>
      </c>
      <c r="E2" s="132"/>
      <c r="F2" s="139" t="str">
        <f>B2</f>
        <v>Conoscenze</v>
      </c>
      <c r="G2" s="139"/>
      <c r="H2" s="139" t="str">
        <f>D2</f>
        <v>Bisogno</v>
      </c>
      <c r="I2" s="139"/>
    </row>
    <row r="3" spans="1:9" ht="40.5" customHeight="1">
      <c r="A3" s="15"/>
      <c r="B3" s="112" t="str">
        <f>'Inserisci parametri'!B3</f>
        <v>Conoscenze tecniche</v>
      </c>
      <c r="C3" s="112" t="str">
        <f>'Inserisci parametri'!C3</f>
        <v>Esperienze precedenti</v>
      </c>
      <c r="D3" s="112" t="str">
        <f>'Inserisci parametri'!N3</f>
        <v>Carico famigliare</v>
      </c>
      <c r="E3" s="112" t="str">
        <f>'Inserisci parametri'!O3</f>
        <v>Età</v>
      </c>
      <c r="F3" s="140" t="str">
        <f>B3</f>
        <v>Conoscenze tecniche</v>
      </c>
      <c r="G3" s="140" t="str">
        <f>C3</f>
        <v>Esperienze precedenti</v>
      </c>
      <c r="H3" s="140" t="str">
        <f>D3</f>
        <v>Carico famigliare</v>
      </c>
      <c r="I3" s="140" t="str">
        <f>E3</f>
        <v>Età</v>
      </c>
    </row>
    <row r="4" spans="1:9" ht="28.5" customHeight="1">
      <c r="A4" s="129" t="s">
        <v>117</v>
      </c>
      <c r="B4" s="134" t="str">
        <f>'Inserisci parametri'!G12</f>
        <v>0 -10</v>
      </c>
      <c r="C4" s="134" t="str">
        <f>'Inserisci parametri'!G12</f>
        <v>0 -10</v>
      </c>
      <c r="D4" s="103" t="s">
        <v>24</v>
      </c>
      <c r="E4" s="103" t="s">
        <v>25</v>
      </c>
      <c r="F4" s="102"/>
      <c r="G4" s="102"/>
      <c r="H4" s="102"/>
      <c r="I4" s="102"/>
    </row>
    <row r="5" spans="1:9" s="11" customFormat="1" ht="20.25" customHeight="1">
      <c r="A5" s="92" t="str">
        <f>'Inserisci parametri'!A5</f>
        <v>Nome e Cognome 1</v>
      </c>
      <c r="B5" s="130">
        <v>7.75</v>
      </c>
      <c r="C5" s="130">
        <v>8</v>
      </c>
      <c r="D5" s="143">
        <v>1</v>
      </c>
      <c r="E5" s="143">
        <v>47</v>
      </c>
      <c r="F5" s="100">
        <f aca="true" t="shared" si="0" ref="F5:F36">((B5-B$57)/B$58)+5</f>
        <v>6.669952265418204</v>
      </c>
      <c r="G5" s="100">
        <f aca="true" t="shared" si="1" ref="G5:G36">((C5-C$57)/C$58)+5</f>
        <v>6.985430961029359</v>
      </c>
      <c r="H5" s="141">
        <f>IF(D5&gt;3,10,(D5+1)*2)</f>
        <v>4</v>
      </c>
      <c r="I5" s="101">
        <f>IF(E5&gt;62,10,(E5*0.16))</f>
        <v>7.5200000000000005</v>
      </c>
    </row>
    <row r="6" spans="1:9" s="11" customFormat="1" ht="20.25" customHeight="1">
      <c r="A6" s="92" t="str">
        <f>'Inserisci parametri'!A6</f>
        <v>Nome e Cognome 2</v>
      </c>
      <c r="B6" s="130">
        <v>6</v>
      </c>
      <c r="C6" s="130">
        <v>4.25</v>
      </c>
      <c r="D6" s="143">
        <v>0</v>
      </c>
      <c r="E6" s="143">
        <v>26</v>
      </c>
      <c r="F6" s="100">
        <f t="shared" si="0"/>
        <v>4.746813688791433</v>
      </c>
      <c r="G6" s="100">
        <f t="shared" si="1"/>
        <v>3.24440956894202</v>
      </c>
      <c r="H6" s="141">
        <f aca="true" t="shared" si="2" ref="H6:H55">IF(D6&gt;3,10,(D6+1)*2)</f>
        <v>2</v>
      </c>
      <c r="I6" s="101">
        <f aca="true" t="shared" si="3" ref="I6:I55">IF(E6&gt;62,10,(E6*0.16))</f>
        <v>4.16</v>
      </c>
    </row>
    <row r="7" spans="1:9" s="11" customFormat="1" ht="20.25" customHeight="1">
      <c r="A7" s="92" t="str">
        <f>'Inserisci parametri'!A7</f>
        <v>Nome e Cognome 3</v>
      </c>
      <c r="B7" s="130">
        <v>6.5</v>
      </c>
      <c r="C7" s="130">
        <v>6</v>
      </c>
      <c r="D7" s="143">
        <v>3</v>
      </c>
      <c r="E7" s="143">
        <v>43</v>
      </c>
      <c r="F7" s="100">
        <f t="shared" si="0"/>
        <v>5.296281853541939</v>
      </c>
      <c r="G7" s="100">
        <f t="shared" si="1"/>
        <v>4.990219551916112</v>
      </c>
      <c r="H7" s="141">
        <f t="shared" si="2"/>
        <v>8</v>
      </c>
      <c r="I7" s="101">
        <f t="shared" si="3"/>
        <v>6.88</v>
      </c>
    </row>
    <row r="8" spans="1:9" s="11" customFormat="1" ht="20.25" customHeight="1">
      <c r="A8" s="92" t="str">
        <f>'Inserisci parametri'!A8</f>
        <v>Nome e Cognome 4</v>
      </c>
      <c r="B8" s="130">
        <v>7</v>
      </c>
      <c r="C8" s="130">
        <v>7</v>
      </c>
      <c r="D8" s="143">
        <v>0</v>
      </c>
      <c r="E8" s="143">
        <v>38</v>
      </c>
      <c r="F8" s="100">
        <f t="shared" si="0"/>
        <v>5.845750018292446</v>
      </c>
      <c r="G8" s="100">
        <f t="shared" si="1"/>
        <v>5.9878252564727354</v>
      </c>
      <c r="H8" s="141">
        <f t="shared" si="2"/>
        <v>2</v>
      </c>
      <c r="I8" s="101">
        <f t="shared" si="3"/>
        <v>6.08</v>
      </c>
    </row>
    <row r="9" spans="1:9" s="11" customFormat="1" ht="20.25" customHeight="1">
      <c r="A9" s="92" t="str">
        <f>'Inserisci parametri'!A9</f>
        <v>Nome e Cognome 5</v>
      </c>
      <c r="B9" s="130">
        <v>4.5</v>
      </c>
      <c r="C9" s="130">
        <v>4.5</v>
      </c>
      <c r="D9" s="143">
        <v>0</v>
      </c>
      <c r="E9" s="143">
        <v>25</v>
      </c>
      <c r="F9" s="100">
        <f t="shared" si="0"/>
        <v>3.098409194539916</v>
      </c>
      <c r="G9" s="100">
        <f t="shared" si="1"/>
        <v>3.4938109950811755</v>
      </c>
      <c r="H9" s="141">
        <f t="shared" si="2"/>
        <v>2</v>
      </c>
      <c r="I9" s="101">
        <f t="shared" si="3"/>
        <v>4</v>
      </c>
    </row>
    <row r="10" spans="1:9" s="11" customFormat="1" ht="20.25" customHeight="1">
      <c r="A10" s="92" t="str">
        <f>'Inserisci parametri'!A10</f>
        <v>Nome e Cognome 6</v>
      </c>
      <c r="B10" s="130">
        <v>5</v>
      </c>
      <c r="C10" s="130">
        <v>6</v>
      </c>
      <c r="D10" s="143">
        <v>1</v>
      </c>
      <c r="E10" s="143">
        <v>36</v>
      </c>
      <c r="F10" s="100">
        <f t="shared" si="0"/>
        <v>3.6478773592904217</v>
      </c>
      <c r="G10" s="100">
        <f t="shared" si="1"/>
        <v>4.990219551916112</v>
      </c>
      <c r="H10" s="141">
        <f t="shared" si="2"/>
        <v>4</v>
      </c>
      <c r="I10" s="101">
        <f t="shared" si="3"/>
        <v>5.76</v>
      </c>
    </row>
    <row r="11" spans="1:9" s="11" customFormat="1" ht="20.25" customHeight="1">
      <c r="A11" s="92" t="str">
        <f>'Inserisci parametri'!A11</f>
        <v>Nome e Cognome 7</v>
      </c>
      <c r="B11" s="130">
        <v>6.5</v>
      </c>
      <c r="C11" s="130">
        <v>4.5</v>
      </c>
      <c r="D11" s="143">
        <v>2</v>
      </c>
      <c r="E11" s="143">
        <v>34</v>
      </c>
      <c r="F11" s="100">
        <f t="shared" si="0"/>
        <v>5.296281853541939</v>
      </c>
      <c r="G11" s="100">
        <f t="shared" si="1"/>
        <v>3.4938109950811755</v>
      </c>
      <c r="H11" s="141">
        <f t="shared" si="2"/>
        <v>6</v>
      </c>
      <c r="I11" s="101">
        <f t="shared" si="3"/>
        <v>5.44</v>
      </c>
    </row>
    <row r="12" spans="1:9" s="11" customFormat="1" ht="20.25" customHeight="1">
      <c r="A12" s="92" t="str">
        <f>'Inserisci parametri'!A12</f>
        <v>Nome e Cognome 8</v>
      </c>
      <c r="B12" s="130">
        <v>6.5</v>
      </c>
      <c r="C12" s="130">
        <v>7</v>
      </c>
      <c r="D12" s="143">
        <v>3</v>
      </c>
      <c r="E12" s="143">
        <v>52</v>
      </c>
      <c r="F12" s="100">
        <f t="shared" si="0"/>
        <v>5.296281853541939</v>
      </c>
      <c r="G12" s="100">
        <f t="shared" si="1"/>
        <v>5.9878252564727354</v>
      </c>
      <c r="H12" s="141">
        <f t="shared" si="2"/>
        <v>8</v>
      </c>
      <c r="I12" s="101">
        <f t="shared" si="3"/>
        <v>8.32</v>
      </c>
    </row>
    <row r="13" spans="1:9" s="11" customFormat="1" ht="20.25" customHeight="1">
      <c r="A13" s="92" t="str">
        <f>'Inserisci parametri'!A13</f>
        <v>Nome e Cognome 9</v>
      </c>
      <c r="B13" s="130">
        <v>6.5</v>
      </c>
      <c r="C13" s="130">
        <v>5</v>
      </c>
      <c r="D13" s="143">
        <v>2</v>
      </c>
      <c r="E13" s="143">
        <v>29</v>
      </c>
      <c r="F13" s="100">
        <f t="shared" si="0"/>
        <v>5.296281853541939</v>
      </c>
      <c r="G13" s="100">
        <f t="shared" si="1"/>
        <v>3.992613847359488</v>
      </c>
      <c r="H13" s="141">
        <f t="shared" si="2"/>
        <v>6</v>
      </c>
      <c r="I13" s="101">
        <f t="shared" si="3"/>
        <v>4.64</v>
      </c>
    </row>
    <row r="14" spans="1:9" s="11" customFormat="1" ht="20.25" customHeight="1">
      <c r="A14" s="92" t="str">
        <f>'Inserisci parametri'!A14</f>
        <v>Nome e Cognome 10</v>
      </c>
      <c r="B14" s="130">
        <v>6</v>
      </c>
      <c r="C14" s="130">
        <v>4.5</v>
      </c>
      <c r="D14" s="143">
        <v>2</v>
      </c>
      <c r="E14" s="143">
        <v>33</v>
      </c>
      <c r="F14" s="100">
        <f t="shared" si="0"/>
        <v>4.746813688791433</v>
      </c>
      <c r="G14" s="100">
        <f t="shared" si="1"/>
        <v>3.4938109950811755</v>
      </c>
      <c r="H14" s="141">
        <f t="shared" si="2"/>
        <v>6</v>
      </c>
      <c r="I14" s="101">
        <f t="shared" si="3"/>
        <v>5.28</v>
      </c>
    </row>
    <row r="15" spans="1:9" s="11" customFormat="1" ht="20.25" customHeight="1">
      <c r="A15" s="92" t="str">
        <f>'Inserisci parametri'!A15</f>
        <v>Nome e Cognome 11</v>
      </c>
      <c r="B15" s="143">
        <v>6</v>
      </c>
      <c r="C15" s="143">
        <v>5.5</v>
      </c>
      <c r="D15" s="143">
        <v>0</v>
      </c>
      <c r="E15" s="143">
        <v>40</v>
      </c>
      <c r="F15" s="100">
        <f t="shared" si="0"/>
        <v>4.746813688791433</v>
      </c>
      <c r="G15" s="100">
        <f t="shared" si="1"/>
        <v>4.491416699637799</v>
      </c>
      <c r="H15" s="141">
        <f t="shared" si="2"/>
        <v>2</v>
      </c>
      <c r="I15" s="101">
        <f t="shared" si="3"/>
        <v>6.4</v>
      </c>
    </row>
    <row r="16" spans="1:9" s="11" customFormat="1" ht="20.25" customHeight="1">
      <c r="A16" s="92" t="str">
        <f>'Inserisci parametri'!A16</f>
        <v>Nome e Cognome 12</v>
      </c>
      <c r="B16" s="143">
        <v>6.5</v>
      </c>
      <c r="C16" s="143">
        <v>6</v>
      </c>
      <c r="D16" s="143">
        <v>3</v>
      </c>
      <c r="E16" s="143">
        <v>41</v>
      </c>
      <c r="F16" s="100">
        <f t="shared" si="0"/>
        <v>5.296281853541939</v>
      </c>
      <c r="G16" s="100">
        <f t="shared" si="1"/>
        <v>4.990219551916112</v>
      </c>
      <c r="H16" s="141">
        <f t="shared" si="2"/>
        <v>8</v>
      </c>
      <c r="I16" s="101">
        <f t="shared" si="3"/>
        <v>6.5600000000000005</v>
      </c>
    </row>
    <row r="17" spans="1:9" s="11" customFormat="1" ht="20.25" customHeight="1">
      <c r="A17" s="92" t="str">
        <f>'Inserisci parametri'!A17</f>
        <v>Nome e Cognome 13</v>
      </c>
      <c r="B17" s="143">
        <v>8</v>
      </c>
      <c r="C17" s="143">
        <v>7</v>
      </c>
      <c r="D17" s="143"/>
      <c r="E17" s="143">
        <v>60</v>
      </c>
      <c r="F17" s="100">
        <f t="shared" si="0"/>
        <v>6.944686347793457</v>
      </c>
      <c r="G17" s="100">
        <f t="shared" si="1"/>
        <v>5.9878252564727354</v>
      </c>
      <c r="H17" s="141">
        <f t="shared" si="2"/>
        <v>2</v>
      </c>
      <c r="I17" s="101">
        <f t="shared" si="3"/>
        <v>9.6</v>
      </c>
    </row>
    <row r="18" spans="1:9" s="11" customFormat="1" ht="20.25" customHeight="1">
      <c r="A18" s="92" t="str">
        <f>'Inserisci parametri'!A18</f>
        <v>Nome e Cognome 14</v>
      </c>
      <c r="B18" s="143">
        <v>7</v>
      </c>
      <c r="C18" s="143">
        <v>6</v>
      </c>
      <c r="D18" s="143"/>
      <c r="E18" s="143">
        <v>28</v>
      </c>
      <c r="F18" s="100">
        <f t="shared" si="0"/>
        <v>5.845750018292446</v>
      </c>
      <c r="G18" s="100">
        <f t="shared" si="1"/>
        <v>4.990219551916112</v>
      </c>
      <c r="H18" s="141">
        <f t="shared" si="2"/>
        <v>2</v>
      </c>
      <c r="I18" s="101">
        <f t="shared" si="3"/>
        <v>4.48</v>
      </c>
    </row>
    <row r="19" spans="1:9" s="11" customFormat="1" ht="20.25" customHeight="1">
      <c r="A19" s="92" t="str">
        <f>'Inserisci parametri'!A19</f>
        <v>Nome e Cognome 15</v>
      </c>
      <c r="B19" s="143">
        <v>6</v>
      </c>
      <c r="C19" s="143">
        <v>6</v>
      </c>
      <c r="D19" s="143">
        <v>1</v>
      </c>
      <c r="E19" s="143">
        <v>61</v>
      </c>
      <c r="F19" s="100">
        <f t="shared" si="0"/>
        <v>4.746813688791433</v>
      </c>
      <c r="G19" s="100">
        <f t="shared" si="1"/>
        <v>4.990219551916112</v>
      </c>
      <c r="H19" s="141">
        <f t="shared" si="2"/>
        <v>4</v>
      </c>
      <c r="I19" s="101">
        <f t="shared" si="3"/>
        <v>9.76</v>
      </c>
    </row>
    <row r="20" spans="1:9" ht="20.25" customHeight="1">
      <c r="A20" s="92" t="str">
        <f>'Inserisci parametri'!A20</f>
        <v>Nome e Cognome 16</v>
      </c>
      <c r="B20" s="144">
        <v>7.25</v>
      </c>
      <c r="C20" s="144">
        <v>6.5</v>
      </c>
      <c r="D20" s="144"/>
      <c r="E20" s="144">
        <v>23</v>
      </c>
      <c r="F20" s="100">
        <f t="shared" si="0"/>
        <v>6.1204841006676975</v>
      </c>
      <c r="G20" s="100">
        <f t="shared" si="1"/>
        <v>5.489022404194424</v>
      </c>
      <c r="H20" s="141">
        <f t="shared" si="2"/>
        <v>2</v>
      </c>
      <c r="I20" s="101">
        <f t="shared" si="3"/>
        <v>3.68</v>
      </c>
    </row>
    <row r="21" spans="1:9" ht="20.25" customHeight="1">
      <c r="A21" s="92" t="str">
        <f>'Inserisci parametri'!A21</f>
        <v>Nome e Cognome 17</v>
      </c>
      <c r="B21" s="144">
        <v>6</v>
      </c>
      <c r="C21" s="144">
        <v>6</v>
      </c>
      <c r="D21" s="144">
        <v>1</v>
      </c>
      <c r="E21" s="144">
        <v>35</v>
      </c>
      <c r="F21" s="100">
        <f t="shared" si="0"/>
        <v>4.746813688791433</v>
      </c>
      <c r="G21" s="100">
        <f t="shared" si="1"/>
        <v>4.990219551916112</v>
      </c>
      <c r="H21" s="141">
        <f t="shared" si="2"/>
        <v>4</v>
      </c>
      <c r="I21" s="101">
        <f t="shared" si="3"/>
        <v>5.6000000000000005</v>
      </c>
    </row>
    <row r="22" spans="1:9" ht="20.25" customHeight="1">
      <c r="A22" s="92" t="str">
        <f>'Inserisci parametri'!A22</f>
        <v>Nome e Cognome 18</v>
      </c>
      <c r="B22" s="144">
        <v>6</v>
      </c>
      <c r="C22" s="144">
        <v>7</v>
      </c>
      <c r="D22" s="144">
        <v>0</v>
      </c>
      <c r="E22" s="144">
        <v>41</v>
      </c>
      <c r="F22" s="100">
        <f t="shared" si="0"/>
        <v>4.746813688791433</v>
      </c>
      <c r="G22" s="100">
        <f t="shared" si="1"/>
        <v>5.9878252564727354</v>
      </c>
      <c r="H22" s="141">
        <f t="shared" si="2"/>
        <v>2</v>
      </c>
      <c r="I22" s="101">
        <f t="shared" si="3"/>
        <v>6.5600000000000005</v>
      </c>
    </row>
    <row r="23" spans="1:9" ht="20.25" customHeight="1">
      <c r="A23" s="92" t="str">
        <f>'Inserisci parametri'!A23</f>
        <v>Nome e Cognome 19</v>
      </c>
      <c r="B23" s="144">
        <v>6</v>
      </c>
      <c r="C23" s="144">
        <v>6.5</v>
      </c>
      <c r="D23" s="144"/>
      <c r="E23" s="144"/>
      <c r="F23" s="100">
        <f t="shared" si="0"/>
        <v>4.746813688791433</v>
      </c>
      <c r="G23" s="100">
        <f t="shared" si="1"/>
        <v>5.489022404194424</v>
      </c>
      <c r="H23" s="141">
        <f t="shared" si="2"/>
        <v>2</v>
      </c>
      <c r="I23" s="101">
        <f t="shared" si="3"/>
        <v>0</v>
      </c>
    </row>
    <row r="24" spans="1:9" ht="20.25" customHeight="1">
      <c r="A24" s="92" t="str">
        <f>'Inserisci parametri'!A24</f>
        <v>Nome e Cognome 20</v>
      </c>
      <c r="B24" s="144">
        <v>7</v>
      </c>
      <c r="C24" s="144">
        <v>4.5</v>
      </c>
      <c r="D24" s="144">
        <v>1</v>
      </c>
      <c r="E24" s="144">
        <v>37</v>
      </c>
      <c r="F24" s="100">
        <f t="shared" si="0"/>
        <v>5.845750018292446</v>
      </c>
      <c r="G24" s="100">
        <f t="shared" si="1"/>
        <v>3.4938109950811755</v>
      </c>
      <c r="H24" s="141">
        <f t="shared" si="2"/>
        <v>4</v>
      </c>
      <c r="I24" s="101">
        <f t="shared" si="3"/>
        <v>5.92</v>
      </c>
    </row>
    <row r="25" spans="1:9" ht="20.25" customHeight="1">
      <c r="A25" s="92" t="str">
        <f>'Inserisci parametri'!A25</f>
        <v>Nome e Cognome 21</v>
      </c>
      <c r="B25" s="144">
        <v>6.25</v>
      </c>
      <c r="C25" s="144">
        <v>6</v>
      </c>
      <c r="D25" s="144"/>
      <c r="E25" s="144">
        <v>27</v>
      </c>
      <c r="F25" s="100">
        <f t="shared" si="0"/>
        <v>5.021547771166686</v>
      </c>
      <c r="G25" s="100">
        <f t="shared" si="1"/>
        <v>4.990219551916112</v>
      </c>
      <c r="H25" s="141">
        <f t="shared" si="2"/>
        <v>2</v>
      </c>
      <c r="I25" s="101">
        <f t="shared" si="3"/>
        <v>4.32</v>
      </c>
    </row>
    <row r="26" spans="1:9" ht="20.25" customHeight="1">
      <c r="A26" s="92" t="str">
        <f>'Inserisci parametri'!A26</f>
        <v>Nome e Cognome 22</v>
      </c>
      <c r="B26" s="144">
        <v>6</v>
      </c>
      <c r="C26" s="144">
        <v>4.5</v>
      </c>
      <c r="D26" s="144"/>
      <c r="E26" s="144">
        <v>32</v>
      </c>
      <c r="F26" s="100">
        <f t="shared" si="0"/>
        <v>4.746813688791433</v>
      </c>
      <c r="G26" s="100">
        <f t="shared" si="1"/>
        <v>3.4938109950811755</v>
      </c>
      <c r="H26" s="141">
        <f t="shared" si="2"/>
        <v>2</v>
      </c>
      <c r="I26" s="101">
        <f t="shared" si="3"/>
        <v>5.12</v>
      </c>
    </row>
    <row r="27" spans="1:9" ht="20.25" customHeight="1">
      <c r="A27" s="92" t="str">
        <f>'Inserisci parametri'!A27</f>
        <v>Nome e Cognome 23</v>
      </c>
      <c r="B27" s="144">
        <v>7</v>
      </c>
      <c r="C27" s="144">
        <v>7</v>
      </c>
      <c r="D27" s="144">
        <v>3</v>
      </c>
      <c r="E27" s="144">
        <v>40</v>
      </c>
      <c r="F27" s="100">
        <f t="shared" si="0"/>
        <v>5.845750018292446</v>
      </c>
      <c r="G27" s="100">
        <f t="shared" si="1"/>
        <v>5.9878252564727354</v>
      </c>
      <c r="H27" s="141">
        <f t="shared" si="2"/>
        <v>8</v>
      </c>
      <c r="I27" s="101">
        <f t="shared" si="3"/>
        <v>6.4</v>
      </c>
    </row>
    <row r="28" spans="1:9" ht="20.25" customHeight="1">
      <c r="A28" s="92" t="str">
        <f>'Inserisci parametri'!A28</f>
        <v>Nome e Cognome 24</v>
      </c>
      <c r="B28" s="144">
        <v>5</v>
      </c>
      <c r="C28" s="144">
        <v>4</v>
      </c>
      <c r="D28" s="144"/>
      <c r="E28" s="144">
        <v>37</v>
      </c>
      <c r="F28" s="100">
        <f t="shared" si="0"/>
        <v>3.6478773592904217</v>
      </c>
      <c r="G28" s="100">
        <f t="shared" si="1"/>
        <v>2.9950081428028636</v>
      </c>
      <c r="H28" s="141">
        <f t="shared" si="2"/>
        <v>2</v>
      </c>
      <c r="I28" s="101">
        <f t="shared" si="3"/>
        <v>5.92</v>
      </c>
    </row>
    <row r="29" spans="1:9" ht="20.25" customHeight="1">
      <c r="A29" s="92" t="str">
        <f>'Inserisci parametri'!A29</f>
        <v>Nome e Cognome 25</v>
      </c>
      <c r="B29" s="144">
        <v>4.5</v>
      </c>
      <c r="C29" s="144">
        <v>6</v>
      </c>
      <c r="D29" s="144">
        <v>2</v>
      </c>
      <c r="E29" s="144">
        <v>43</v>
      </c>
      <c r="F29" s="100">
        <f t="shared" si="0"/>
        <v>3.098409194539916</v>
      </c>
      <c r="G29" s="100">
        <f t="shared" si="1"/>
        <v>4.990219551916112</v>
      </c>
      <c r="H29" s="141">
        <f t="shared" si="2"/>
        <v>6</v>
      </c>
      <c r="I29" s="101">
        <f t="shared" si="3"/>
        <v>6.88</v>
      </c>
    </row>
    <row r="30" spans="1:9" ht="20.25" customHeight="1">
      <c r="A30" s="92" t="str">
        <f>'Inserisci parametri'!A30</f>
        <v>Nome e Cognome 26</v>
      </c>
      <c r="B30" s="144">
        <v>6.75</v>
      </c>
      <c r="C30" s="144">
        <v>6</v>
      </c>
      <c r="D30" s="144"/>
      <c r="E30" s="144">
        <v>28</v>
      </c>
      <c r="F30" s="100">
        <f t="shared" si="0"/>
        <v>5.571015935917192</v>
      </c>
      <c r="G30" s="100">
        <f t="shared" si="1"/>
        <v>4.990219551916112</v>
      </c>
      <c r="H30" s="141">
        <f t="shared" si="2"/>
        <v>2</v>
      </c>
      <c r="I30" s="101">
        <f t="shared" si="3"/>
        <v>4.48</v>
      </c>
    </row>
    <row r="31" spans="1:9" ht="20.25" customHeight="1">
      <c r="A31" s="92" t="str">
        <f>'Inserisci parametri'!A31</f>
        <v>Nome e Cognome 27</v>
      </c>
      <c r="B31" s="144">
        <v>7</v>
      </c>
      <c r="C31" s="144">
        <v>7</v>
      </c>
      <c r="D31" s="144">
        <v>1</v>
      </c>
      <c r="E31" s="144">
        <v>58</v>
      </c>
      <c r="F31" s="100">
        <f t="shared" si="0"/>
        <v>5.845750018292446</v>
      </c>
      <c r="G31" s="100">
        <f t="shared" si="1"/>
        <v>5.9878252564727354</v>
      </c>
      <c r="H31" s="141">
        <f t="shared" si="2"/>
        <v>4</v>
      </c>
      <c r="I31" s="101">
        <f t="shared" si="3"/>
        <v>9.28</v>
      </c>
    </row>
    <row r="32" spans="1:9" ht="20.25" customHeight="1">
      <c r="A32" s="92" t="str">
        <f>'Inserisci parametri'!A32</f>
        <v>Nome e Cognome 28</v>
      </c>
      <c r="B32" s="144">
        <v>5.5</v>
      </c>
      <c r="C32" s="144">
        <v>5.5</v>
      </c>
      <c r="D32" s="144"/>
      <c r="E32" s="144">
        <v>26</v>
      </c>
      <c r="F32" s="100">
        <f t="shared" si="0"/>
        <v>4.197345524040927</v>
      </c>
      <c r="G32" s="100">
        <f t="shared" si="1"/>
        <v>4.491416699637799</v>
      </c>
      <c r="H32" s="141">
        <f t="shared" si="2"/>
        <v>2</v>
      </c>
      <c r="I32" s="101">
        <f t="shared" si="3"/>
        <v>4.16</v>
      </c>
    </row>
    <row r="33" spans="1:9" ht="20.25" customHeight="1">
      <c r="A33" s="92" t="str">
        <f>'Inserisci parametri'!A33</f>
        <v>Nome e Cognome 29</v>
      </c>
      <c r="B33" s="144">
        <v>6</v>
      </c>
      <c r="C33" s="144">
        <v>6</v>
      </c>
      <c r="D33" s="144">
        <v>3</v>
      </c>
      <c r="E33" s="144">
        <v>51</v>
      </c>
      <c r="F33" s="100">
        <f t="shared" si="0"/>
        <v>4.746813688791433</v>
      </c>
      <c r="G33" s="100">
        <f t="shared" si="1"/>
        <v>4.990219551916112</v>
      </c>
      <c r="H33" s="141">
        <f t="shared" si="2"/>
        <v>8</v>
      </c>
      <c r="I33" s="101">
        <f t="shared" si="3"/>
        <v>8.16</v>
      </c>
    </row>
    <row r="34" spans="1:9" ht="20.25" customHeight="1">
      <c r="A34" s="92" t="str">
        <f>'Inserisci parametri'!A34</f>
        <v>Nome e Cognome 30</v>
      </c>
      <c r="B34" s="144">
        <v>5</v>
      </c>
      <c r="C34" s="144">
        <v>6</v>
      </c>
      <c r="D34" s="144"/>
      <c r="E34" s="144">
        <v>43</v>
      </c>
      <c r="F34" s="100">
        <f t="shared" si="0"/>
        <v>3.6478773592904217</v>
      </c>
      <c r="G34" s="100">
        <f t="shared" si="1"/>
        <v>4.990219551916112</v>
      </c>
      <c r="H34" s="141">
        <f t="shared" si="2"/>
        <v>2</v>
      </c>
      <c r="I34" s="101">
        <f t="shared" si="3"/>
        <v>6.88</v>
      </c>
    </row>
    <row r="35" spans="1:9" ht="20.25" customHeight="1">
      <c r="A35" s="92" t="str">
        <f>'Inserisci parametri'!A35</f>
        <v>Nome e Cognome 31</v>
      </c>
      <c r="B35" s="144">
        <v>7</v>
      </c>
      <c r="C35" s="144">
        <v>6</v>
      </c>
      <c r="D35" s="144"/>
      <c r="E35" s="144">
        <v>34</v>
      </c>
      <c r="F35" s="100">
        <f t="shared" si="0"/>
        <v>5.845750018292446</v>
      </c>
      <c r="G35" s="100">
        <f t="shared" si="1"/>
        <v>4.990219551916112</v>
      </c>
      <c r="H35" s="141">
        <f t="shared" si="2"/>
        <v>2</v>
      </c>
      <c r="I35" s="101">
        <f t="shared" si="3"/>
        <v>5.44</v>
      </c>
    </row>
    <row r="36" spans="1:9" ht="20.25" customHeight="1">
      <c r="A36" s="92" t="str">
        <f>'Inserisci parametri'!A36</f>
        <v>Nome e Cognome 32</v>
      </c>
      <c r="B36" s="144">
        <v>6.5</v>
      </c>
      <c r="C36" s="144">
        <v>4.5</v>
      </c>
      <c r="D36" s="144"/>
      <c r="E36" s="144">
        <v>23</v>
      </c>
      <c r="F36" s="100">
        <f t="shared" si="0"/>
        <v>5.296281853541939</v>
      </c>
      <c r="G36" s="100">
        <f t="shared" si="1"/>
        <v>3.4938109950811755</v>
      </c>
      <c r="H36" s="141">
        <f t="shared" si="2"/>
        <v>2</v>
      </c>
      <c r="I36" s="101">
        <f t="shared" si="3"/>
        <v>3.68</v>
      </c>
    </row>
    <row r="37" spans="1:9" ht="20.25" customHeight="1">
      <c r="A37" s="92" t="str">
        <f>'Inserisci parametri'!A37</f>
        <v>Nome e Cognome 33</v>
      </c>
      <c r="B37" s="144">
        <v>6.25</v>
      </c>
      <c r="C37" s="144">
        <v>4.5</v>
      </c>
      <c r="D37" s="144"/>
      <c r="E37" s="144">
        <v>22</v>
      </c>
      <c r="F37" s="100">
        <f aca="true" t="shared" si="4" ref="F37:F55">((B37-B$57)/B$58)+5</f>
        <v>5.021547771166686</v>
      </c>
      <c r="G37" s="100">
        <f aca="true" t="shared" si="5" ref="G37:G55">((C37-C$57)/C$58)+5</f>
        <v>3.4938109950811755</v>
      </c>
      <c r="H37" s="141">
        <f t="shared" si="2"/>
        <v>2</v>
      </c>
      <c r="I37" s="101">
        <f t="shared" si="3"/>
        <v>3.52</v>
      </c>
    </row>
    <row r="38" spans="1:9" ht="20.25" customHeight="1">
      <c r="A38" s="92" t="str">
        <f>'Inserisci parametri'!A38</f>
        <v>Nome e Cognome 34</v>
      </c>
      <c r="B38" s="144">
        <v>3</v>
      </c>
      <c r="C38" s="144">
        <v>4</v>
      </c>
      <c r="D38" s="144"/>
      <c r="E38" s="144">
        <v>50</v>
      </c>
      <c r="F38" s="100">
        <f t="shared" si="4"/>
        <v>1.4500047002883987</v>
      </c>
      <c r="G38" s="100">
        <f t="shared" si="5"/>
        <v>2.9950081428028636</v>
      </c>
      <c r="H38" s="141">
        <f t="shared" si="2"/>
        <v>2</v>
      </c>
      <c r="I38" s="101">
        <f t="shared" si="3"/>
        <v>8</v>
      </c>
    </row>
    <row r="39" spans="1:9" ht="20.25" customHeight="1">
      <c r="A39" s="92" t="str">
        <f>'Inserisci parametri'!A39</f>
        <v>Nome e Cognome 35</v>
      </c>
      <c r="B39" s="144">
        <v>7.25</v>
      </c>
      <c r="C39" s="144">
        <v>7</v>
      </c>
      <c r="D39" s="144">
        <v>2</v>
      </c>
      <c r="E39" s="144">
        <v>37</v>
      </c>
      <c r="F39" s="100">
        <f t="shared" si="4"/>
        <v>6.1204841006676975</v>
      </c>
      <c r="G39" s="100">
        <f t="shared" si="5"/>
        <v>5.9878252564727354</v>
      </c>
      <c r="H39" s="141">
        <f t="shared" si="2"/>
        <v>6</v>
      </c>
      <c r="I39" s="101">
        <f t="shared" si="3"/>
        <v>5.92</v>
      </c>
    </row>
    <row r="40" spans="1:9" ht="20.25" customHeight="1">
      <c r="A40" s="92" t="str">
        <f>'Inserisci parametri'!A40</f>
        <v>Nome e Cognome 36</v>
      </c>
      <c r="B40" s="144">
        <v>5.5</v>
      </c>
      <c r="C40" s="144">
        <v>6</v>
      </c>
      <c r="D40" s="144"/>
      <c r="E40" s="144">
        <v>33</v>
      </c>
      <c r="F40" s="100">
        <f t="shared" si="4"/>
        <v>4.197345524040927</v>
      </c>
      <c r="G40" s="100">
        <f t="shared" si="5"/>
        <v>4.990219551916112</v>
      </c>
      <c r="H40" s="141">
        <f t="shared" si="2"/>
        <v>2</v>
      </c>
      <c r="I40" s="101">
        <f t="shared" si="3"/>
        <v>5.28</v>
      </c>
    </row>
    <row r="41" spans="1:9" ht="20.25" customHeight="1">
      <c r="A41" s="92" t="str">
        <f>'Inserisci parametri'!A41</f>
        <v>Nome e Cognome 37</v>
      </c>
      <c r="B41" s="144">
        <v>6</v>
      </c>
      <c r="C41" s="144">
        <v>6.5</v>
      </c>
      <c r="D41" s="144"/>
      <c r="E41" s="144">
        <v>27</v>
      </c>
      <c r="F41" s="100">
        <f t="shared" si="4"/>
        <v>4.746813688791433</v>
      </c>
      <c r="G41" s="100">
        <f t="shared" si="5"/>
        <v>5.489022404194424</v>
      </c>
      <c r="H41" s="141">
        <f t="shared" si="2"/>
        <v>2</v>
      </c>
      <c r="I41" s="101">
        <f t="shared" si="3"/>
        <v>4.32</v>
      </c>
    </row>
    <row r="42" spans="1:9" ht="20.25" customHeight="1">
      <c r="A42" s="92" t="str">
        <f>'Inserisci parametri'!A42</f>
        <v>Nome e Cognome 38</v>
      </c>
      <c r="B42" s="144">
        <v>5.5</v>
      </c>
      <c r="C42" s="144">
        <v>6</v>
      </c>
      <c r="D42" s="144">
        <v>3</v>
      </c>
      <c r="E42" s="144">
        <v>44</v>
      </c>
      <c r="F42" s="100">
        <f t="shared" si="4"/>
        <v>4.197345524040927</v>
      </c>
      <c r="G42" s="100">
        <f t="shared" si="5"/>
        <v>4.990219551916112</v>
      </c>
      <c r="H42" s="141">
        <f t="shared" si="2"/>
        <v>8</v>
      </c>
      <c r="I42" s="101">
        <f t="shared" si="3"/>
        <v>7.04</v>
      </c>
    </row>
    <row r="43" spans="1:9" ht="20.25" customHeight="1">
      <c r="A43" s="92" t="str">
        <f>'Inserisci parametri'!A43</f>
        <v>Nome e Cognome 39</v>
      </c>
      <c r="B43" s="144">
        <v>7.5</v>
      </c>
      <c r="C43" s="144">
        <v>7</v>
      </c>
      <c r="D43" s="144"/>
      <c r="E43" s="144">
        <v>32</v>
      </c>
      <c r="F43" s="100">
        <f t="shared" si="4"/>
        <v>6.395218183042951</v>
      </c>
      <c r="G43" s="100">
        <f t="shared" si="5"/>
        <v>5.9878252564727354</v>
      </c>
      <c r="H43" s="141">
        <f t="shared" si="2"/>
        <v>2</v>
      </c>
      <c r="I43" s="101">
        <f t="shared" si="3"/>
        <v>5.12</v>
      </c>
    </row>
    <row r="44" spans="1:9" ht="20.25" customHeight="1">
      <c r="A44" s="92" t="str">
        <f>'Inserisci parametri'!A44</f>
        <v>Nome e Cognome 40</v>
      </c>
      <c r="B44" s="144">
        <v>7.75</v>
      </c>
      <c r="C44" s="144">
        <v>7.5</v>
      </c>
      <c r="D44" s="144"/>
      <c r="E44" s="144">
        <v>46</v>
      </c>
      <c r="F44" s="100">
        <f t="shared" si="4"/>
        <v>6.669952265418204</v>
      </c>
      <c r="G44" s="100">
        <f t="shared" si="5"/>
        <v>6.486628108751048</v>
      </c>
      <c r="H44" s="141">
        <f t="shared" si="2"/>
        <v>2</v>
      </c>
      <c r="I44" s="101">
        <f t="shared" si="3"/>
        <v>7.36</v>
      </c>
    </row>
    <row r="45" spans="1:9" ht="20.25" customHeight="1">
      <c r="A45" s="92" t="str">
        <f>'Inserisci parametri'!A45</f>
        <v>Nome e Cognome 41</v>
      </c>
      <c r="B45" s="144">
        <v>6.75</v>
      </c>
      <c r="C45" s="144">
        <v>7</v>
      </c>
      <c r="D45" s="144"/>
      <c r="E45" s="144">
        <v>40</v>
      </c>
      <c r="F45" s="100">
        <f t="shared" si="4"/>
        <v>5.571015935917192</v>
      </c>
      <c r="G45" s="100">
        <f t="shared" si="5"/>
        <v>5.9878252564727354</v>
      </c>
      <c r="H45" s="141">
        <f t="shared" si="2"/>
        <v>2</v>
      </c>
      <c r="I45" s="101">
        <f t="shared" si="3"/>
        <v>6.4</v>
      </c>
    </row>
    <row r="46" spans="1:9" ht="20.25" customHeight="1">
      <c r="A46" s="92" t="str">
        <f>'Inserisci parametri'!A46</f>
        <v>Nome e Cognome 42</v>
      </c>
      <c r="B46" s="144">
        <v>6.5</v>
      </c>
      <c r="C46" s="144">
        <v>6.75</v>
      </c>
      <c r="D46" s="144">
        <v>1</v>
      </c>
      <c r="E46" s="144">
        <v>34</v>
      </c>
      <c r="F46" s="100">
        <f t="shared" si="4"/>
        <v>5.296281853541939</v>
      </c>
      <c r="G46" s="100">
        <f t="shared" si="5"/>
        <v>5.73842383033358</v>
      </c>
      <c r="H46" s="141">
        <f t="shared" si="2"/>
        <v>4</v>
      </c>
      <c r="I46" s="101">
        <f t="shared" si="3"/>
        <v>5.44</v>
      </c>
    </row>
    <row r="47" spans="1:9" ht="20.25" customHeight="1">
      <c r="A47" s="92" t="str">
        <f>'Inserisci parametri'!A47</f>
        <v>Nome e Cognome 43</v>
      </c>
      <c r="B47" s="144">
        <v>5.5</v>
      </c>
      <c r="C47" s="144">
        <v>8</v>
      </c>
      <c r="D47" s="144">
        <v>2</v>
      </c>
      <c r="E47" s="144">
        <v>45</v>
      </c>
      <c r="F47" s="100">
        <f t="shared" si="4"/>
        <v>4.197345524040927</v>
      </c>
      <c r="G47" s="100">
        <f t="shared" si="5"/>
        <v>6.985430961029359</v>
      </c>
      <c r="H47" s="141">
        <f t="shared" si="2"/>
        <v>6</v>
      </c>
      <c r="I47" s="101">
        <f t="shared" si="3"/>
        <v>7.2</v>
      </c>
    </row>
    <row r="48" spans="1:9" ht="20.25" customHeight="1">
      <c r="A48" s="92" t="str">
        <f>'Inserisci parametri'!A48</f>
        <v>Nome e Cognome 44</v>
      </c>
      <c r="B48" s="144">
        <v>5.5</v>
      </c>
      <c r="C48" s="144">
        <v>6</v>
      </c>
      <c r="D48" s="144"/>
      <c r="E48" s="144">
        <v>43</v>
      </c>
      <c r="F48" s="100">
        <f t="shared" si="4"/>
        <v>4.197345524040927</v>
      </c>
      <c r="G48" s="100">
        <f t="shared" si="5"/>
        <v>4.990219551916112</v>
      </c>
      <c r="H48" s="141">
        <f t="shared" si="2"/>
        <v>2</v>
      </c>
      <c r="I48" s="101">
        <f t="shared" si="3"/>
        <v>6.88</v>
      </c>
    </row>
    <row r="49" spans="1:9" ht="20.25" customHeight="1">
      <c r="A49" s="92" t="str">
        <f>'Inserisci parametri'!A49</f>
        <v>Nome e Cognome 45</v>
      </c>
      <c r="B49" s="144">
        <v>6.75</v>
      </c>
      <c r="C49" s="144">
        <v>6.5</v>
      </c>
      <c r="D49" s="144"/>
      <c r="E49" s="144">
        <v>31</v>
      </c>
      <c r="F49" s="100">
        <f t="shared" si="4"/>
        <v>5.571015935917192</v>
      </c>
      <c r="G49" s="100">
        <f t="shared" si="5"/>
        <v>5.489022404194424</v>
      </c>
      <c r="H49" s="141">
        <f t="shared" si="2"/>
        <v>2</v>
      </c>
      <c r="I49" s="101">
        <f t="shared" si="3"/>
        <v>4.96</v>
      </c>
    </row>
    <row r="50" spans="1:9" ht="20.25" customHeight="1">
      <c r="A50" s="92" t="str">
        <f>'Inserisci parametri'!A50</f>
        <v>Nome e Cognome 46</v>
      </c>
      <c r="B50" s="144">
        <v>6.75</v>
      </c>
      <c r="C50" s="144">
        <v>6</v>
      </c>
      <c r="D50" s="144"/>
      <c r="E50" s="144">
        <v>28</v>
      </c>
      <c r="F50" s="100">
        <f t="shared" si="4"/>
        <v>5.571015935917192</v>
      </c>
      <c r="G50" s="100">
        <f t="shared" si="5"/>
        <v>4.990219551916112</v>
      </c>
      <c r="H50" s="141">
        <f t="shared" si="2"/>
        <v>2</v>
      </c>
      <c r="I50" s="101">
        <f t="shared" si="3"/>
        <v>4.48</v>
      </c>
    </row>
    <row r="51" spans="1:9" ht="20.25" customHeight="1">
      <c r="A51" s="92" t="str">
        <f>'Inserisci parametri'!A51</f>
        <v>Nome e Cognome 47</v>
      </c>
      <c r="B51" s="144">
        <v>5.5</v>
      </c>
      <c r="C51" s="144">
        <v>6.25</v>
      </c>
      <c r="D51" s="144"/>
      <c r="E51" s="144">
        <v>33</v>
      </c>
      <c r="F51" s="100">
        <f t="shared" si="4"/>
        <v>4.197345524040927</v>
      </c>
      <c r="G51" s="100">
        <f t="shared" si="5"/>
        <v>5.239620978055267</v>
      </c>
      <c r="H51" s="141">
        <f t="shared" si="2"/>
        <v>2</v>
      </c>
      <c r="I51" s="101">
        <f t="shared" si="3"/>
        <v>5.28</v>
      </c>
    </row>
    <row r="52" spans="1:9" ht="20.25" customHeight="1">
      <c r="A52" s="92" t="str">
        <f>'Inserisci parametri'!A52</f>
        <v>Nome e Cognome 48</v>
      </c>
      <c r="B52" s="144">
        <v>6.5</v>
      </c>
      <c r="C52" s="144">
        <v>6</v>
      </c>
      <c r="D52" s="144"/>
      <c r="E52" s="144">
        <v>30</v>
      </c>
      <c r="F52" s="100">
        <f t="shared" si="4"/>
        <v>5.296281853541939</v>
      </c>
      <c r="G52" s="100">
        <f t="shared" si="5"/>
        <v>4.990219551916112</v>
      </c>
      <c r="H52" s="141">
        <f t="shared" si="2"/>
        <v>2</v>
      </c>
      <c r="I52" s="101">
        <f t="shared" si="3"/>
        <v>4.8</v>
      </c>
    </row>
    <row r="53" spans="1:9" ht="20.25" customHeight="1">
      <c r="A53" s="92" t="str">
        <f>'Inserisci parametri'!A53</f>
        <v>Nome e Cognome 49</v>
      </c>
      <c r="B53" s="144">
        <v>6.5</v>
      </c>
      <c r="C53" s="144">
        <v>6.5</v>
      </c>
      <c r="D53" s="144"/>
      <c r="E53" s="144">
        <v>48</v>
      </c>
      <c r="F53" s="100">
        <f t="shared" si="4"/>
        <v>5.296281853541939</v>
      </c>
      <c r="G53" s="100">
        <f t="shared" si="5"/>
        <v>5.489022404194424</v>
      </c>
      <c r="H53" s="141">
        <f t="shared" si="2"/>
        <v>2</v>
      </c>
      <c r="I53" s="101">
        <f t="shared" si="3"/>
        <v>7.68</v>
      </c>
    </row>
    <row r="54" spans="1:9" ht="20.25" customHeight="1">
      <c r="A54" s="92" t="str">
        <f>'Inserisci parametri'!A54</f>
        <v>Nome e Cognome 50</v>
      </c>
      <c r="B54" s="144">
        <v>6.75</v>
      </c>
      <c r="C54" s="144">
        <v>7.25</v>
      </c>
      <c r="D54" s="144">
        <v>2</v>
      </c>
      <c r="E54" s="144">
        <v>38</v>
      </c>
      <c r="F54" s="100">
        <f t="shared" si="4"/>
        <v>5.571015935917192</v>
      </c>
      <c r="G54" s="100">
        <f t="shared" si="5"/>
        <v>6.237226682611892</v>
      </c>
      <c r="H54" s="141">
        <f t="shared" si="2"/>
        <v>6</v>
      </c>
      <c r="I54" s="101">
        <f t="shared" si="3"/>
        <v>6.08</v>
      </c>
    </row>
    <row r="55" spans="1:9" ht="20.25" customHeight="1">
      <c r="A55" s="92" t="str">
        <f>'Inserisci parametri'!A55</f>
        <v>Nome e Cognome 51</v>
      </c>
      <c r="B55" s="144">
        <v>5.5</v>
      </c>
      <c r="C55" s="144">
        <v>5.5</v>
      </c>
      <c r="D55" s="144"/>
      <c r="E55" s="144">
        <v>24</v>
      </c>
      <c r="F55" s="100">
        <f t="shared" si="4"/>
        <v>4.197345524040927</v>
      </c>
      <c r="G55" s="100">
        <f t="shared" si="5"/>
        <v>4.491416699637799</v>
      </c>
      <c r="H55" s="141">
        <f t="shared" si="2"/>
        <v>2</v>
      </c>
      <c r="I55" s="101">
        <f t="shared" si="3"/>
        <v>3.84</v>
      </c>
    </row>
    <row r="57" spans="1:3" ht="13.5">
      <c r="A57" s="142" t="s">
        <v>82</v>
      </c>
      <c r="B57" s="114">
        <f>AVERAGE(B5:B55)</f>
        <v>6.230392156862745</v>
      </c>
      <c r="C57" s="114">
        <f>AVERAGE(C5:C55)</f>
        <v>6.009803921568627</v>
      </c>
    </row>
    <row r="58" spans="1:3" ht="13.5">
      <c r="A58" s="142" t="s">
        <v>29</v>
      </c>
      <c r="B58" s="114">
        <f>STDEVP(B5:B55)</f>
        <v>0.909970826475511</v>
      </c>
      <c r="C58" s="114">
        <f>STDEVP(C5:C55)</f>
        <v>1.0024000418526477</v>
      </c>
    </row>
  </sheetData>
  <sheetProtection/>
  <mergeCells count="7">
    <mergeCell ref="A1:A2"/>
    <mergeCell ref="B2:C2"/>
    <mergeCell ref="D2:E2"/>
    <mergeCell ref="B1:E1"/>
    <mergeCell ref="F1:I1"/>
    <mergeCell ref="F2:G2"/>
    <mergeCell ref="H2:I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58"/>
  <sheetViews>
    <sheetView zoomScalePageLayoutView="0" workbookViewId="0" topLeftCell="A1">
      <pane xSplit="1" ySplit="4" topLeftCell="C5" activePane="bottomRight" state="frozen"/>
      <selection pane="topLeft" activeCell="C2" activeCellId="2" sqref="B2:O4 D3 E2"/>
      <selection pane="topRight" activeCell="C2" activeCellId="2" sqref="B2:O4 D3 E2"/>
      <selection pane="bottomLeft" activeCell="C2" activeCellId="2" sqref="B2:O4 D3 E2"/>
      <selection pane="bottomRight" activeCell="A1" sqref="A1"/>
    </sheetView>
  </sheetViews>
  <sheetFormatPr defaultColWidth="9.140625" defaultRowHeight="12.75"/>
  <cols>
    <col min="1" max="1" width="27.57421875" style="147" customWidth="1"/>
    <col min="2" max="26" width="4.8515625" style="9" customWidth="1"/>
    <col min="27" max="27" width="10.7109375" style="9" customWidth="1"/>
    <col min="28" max="28" width="8.7109375" style="19" customWidth="1"/>
    <col min="29" max="29" width="8.7109375" style="9" customWidth="1"/>
    <col min="30" max="30" width="8.7109375" style="7" customWidth="1"/>
    <col min="31" max="31" width="8.7109375" style="9" customWidth="1"/>
    <col min="32" max="33" width="8.7109375" style="20" customWidth="1"/>
    <col min="34" max="58" width="4.7109375" style="10" customWidth="1"/>
    <col min="59" max="59" width="6.28125" style="10" customWidth="1"/>
    <col min="60" max="85" width="4.7109375" style="10" customWidth="1"/>
    <col min="86" max="16384" width="9.140625" style="10" customWidth="1"/>
  </cols>
  <sheetData>
    <row r="1" spans="1:85" ht="69" customHeight="1">
      <c r="A1" s="146" t="s">
        <v>133</v>
      </c>
      <c r="B1" s="186" t="s">
        <v>125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8"/>
      <c r="AB1" s="184" t="s">
        <v>126</v>
      </c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</row>
    <row r="2" spans="2:85" ht="13.5">
      <c r="B2" s="189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90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</row>
    <row r="3" spans="1:85" s="6" customFormat="1" ht="42.75" customHeight="1">
      <c r="A3" s="146" t="s">
        <v>21</v>
      </c>
      <c r="B3" s="191" t="str">
        <f>'Inserisci parametri'!R5</f>
        <v>Responsabile 1</v>
      </c>
      <c r="C3" s="145"/>
      <c r="D3" s="145"/>
      <c r="E3" s="145"/>
      <c r="F3" s="145"/>
      <c r="G3" s="145" t="str">
        <f>'Inserisci parametri'!R6</f>
        <v>Responsabile 2</v>
      </c>
      <c r="H3" s="145"/>
      <c r="I3" s="145"/>
      <c r="J3" s="145"/>
      <c r="K3" s="145"/>
      <c r="L3" s="145" t="str">
        <f>'Inserisci parametri'!R7</f>
        <v>Responsabile 3</v>
      </c>
      <c r="M3" s="145"/>
      <c r="N3" s="145"/>
      <c r="O3" s="145"/>
      <c r="P3" s="145"/>
      <c r="Q3" s="145" t="str">
        <f>'Inserisci parametri'!R8</f>
        <v>Responsabile 4</v>
      </c>
      <c r="R3" s="145"/>
      <c r="S3" s="145"/>
      <c r="T3" s="145"/>
      <c r="U3" s="145"/>
      <c r="V3" s="145" t="str">
        <f>'Inserisci parametri'!R9</f>
        <v>Responsabile 5</v>
      </c>
      <c r="W3" s="145"/>
      <c r="X3" s="145"/>
      <c r="Y3" s="145"/>
      <c r="Z3" s="145"/>
      <c r="AA3" s="192" t="str">
        <f>'Inserisci parametri'!R10</f>
        <v>Responsabile 6</v>
      </c>
      <c r="AB3" s="153" t="s">
        <v>23</v>
      </c>
      <c r="AC3" s="153"/>
      <c r="AD3" s="153"/>
      <c r="AE3" s="153"/>
      <c r="AF3" s="153"/>
      <c r="AG3" s="153"/>
      <c r="AH3" s="158" t="str">
        <f>$B3</f>
        <v>Responsabile 1</v>
      </c>
      <c r="AI3" s="159"/>
      <c r="AJ3" s="159"/>
      <c r="AK3" s="159"/>
      <c r="AL3" s="159"/>
      <c r="AM3" s="159" t="str">
        <f>$G3</f>
        <v>Responsabile 2</v>
      </c>
      <c r="AN3" s="159"/>
      <c r="AO3" s="159"/>
      <c r="AP3" s="159"/>
      <c r="AQ3" s="159"/>
      <c r="AR3" s="159" t="str">
        <f>$L3</f>
        <v>Responsabile 3</v>
      </c>
      <c r="AS3" s="159"/>
      <c r="AT3" s="159"/>
      <c r="AU3" s="159"/>
      <c r="AV3" s="159"/>
      <c r="AW3" s="159" t="str">
        <f>$Q3</f>
        <v>Responsabile 4</v>
      </c>
      <c r="AX3" s="159"/>
      <c r="AY3" s="159"/>
      <c r="AZ3" s="159"/>
      <c r="BA3" s="159"/>
      <c r="BB3" s="159" t="str">
        <f>$V3</f>
        <v>Responsabile 5</v>
      </c>
      <c r="BC3" s="159"/>
      <c r="BD3" s="159"/>
      <c r="BE3" s="159"/>
      <c r="BF3" s="159"/>
      <c r="BG3" s="160" t="str">
        <f>$AA3</f>
        <v>Responsabile 6</v>
      </c>
      <c r="BH3" s="158" t="str">
        <f>$B3</f>
        <v>Responsabile 1</v>
      </c>
      <c r="BI3" s="159"/>
      <c r="BJ3" s="159"/>
      <c r="BK3" s="159"/>
      <c r="BL3" s="159"/>
      <c r="BM3" s="159" t="str">
        <f>$G3</f>
        <v>Responsabile 2</v>
      </c>
      <c r="BN3" s="159"/>
      <c r="BO3" s="159"/>
      <c r="BP3" s="159"/>
      <c r="BQ3" s="159"/>
      <c r="BR3" s="159" t="str">
        <f>$L3</f>
        <v>Responsabile 3</v>
      </c>
      <c r="BS3" s="159"/>
      <c r="BT3" s="159"/>
      <c r="BU3" s="159"/>
      <c r="BV3" s="159"/>
      <c r="BW3" s="159" t="str">
        <f>$Q3</f>
        <v>Responsabile 4</v>
      </c>
      <c r="BX3" s="159"/>
      <c r="BY3" s="159"/>
      <c r="BZ3" s="159"/>
      <c r="CA3" s="159"/>
      <c r="CB3" s="159" t="str">
        <f>$V3</f>
        <v>Responsabile 5</v>
      </c>
      <c r="CC3" s="159"/>
      <c r="CD3" s="159"/>
      <c r="CE3" s="159"/>
      <c r="CF3" s="159"/>
      <c r="CG3" s="160" t="str">
        <f>$AA3</f>
        <v>Responsabile 6</v>
      </c>
    </row>
    <row r="4" spans="1:85" s="6" customFormat="1" ht="75.75" customHeight="1">
      <c r="A4" s="148"/>
      <c r="B4" s="193" t="str">
        <f>'Inserisci parametri'!$L$3</f>
        <v>Autonomia</v>
      </c>
      <c r="C4" s="113" t="str">
        <f>'Inserisci parametri'!$G$3</f>
        <v>Problem solving</v>
      </c>
      <c r="D4" s="113" t="str">
        <f>'Inserisci parametri'!$D$3</f>
        <v>Efficienza</v>
      </c>
      <c r="E4" s="113" t="str">
        <f>'Inserisci parametri'!$E$3</f>
        <v>Qualità</v>
      </c>
      <c r="F4" s="113" t="str">
        <f>'Inserisci parametri'!$M$3</f>
        <v>Motivazione</v>
      </c>
      <c r="G4" s="113" t="str">
        <f>'Inserisci parametri'!$L$3</f>
        <v>Autonomia</v>
      </c>
      <c r="H4" s="113" t="str">
        <f>'Inserisci parametri'!$G$3</f>
        <v>Problem solving</v>
      </c>
      <c r="I4" s="113" t="str">
        <f>'Inserisci parametri'!$D$3</f>
        <v>Efficienza</v>
      </c>
      <c r="J4" s="113" t="str">
        <f>'Inserisci parametri'!$E$3</f>
        <v>Qualità</v>
      </c>
      <c r="K4" s="113" t="str">
        <f>'Inserisci parametri'!$M$3</f>
        <v>Motivazione</v>
      </c>
      <c r="L4" s="113" t="str">
        <f>'Inserisci parametri'!$L$3</f>
        <v>Autonomia</v>
      </c>
      <c r="M4" s="113" t="str">
        <f>'Inserisci parametri'!$G$3</f>
        <v>Problem solving</v>
      </c>
      <c r="N4" s="113" t="str">
        <f>'Inserisci parametri'!$D$3</f>
        <v>Efficienza</v>
      </c>
      <c r="O4" s="113" t="str">
        <f>'Inserisci parametri'!$E$3</f>
        <v>Qualità</v>
      </c>
      <c r="P4" s="113" t="str">
        <f>'Inserisci parametri'!$M$3</f>
        <v>Motivazione</v>
      </c>
      <c r="Q4" s="113" t="str">
        <f>'Inserisci parametri'!$L$3</f>
        <v>Autonomia</v>
      </c>
      <c r="R4" s="113" t="str">
        <f>'Inserisci parametri'!$G$3</f>
        <v>Problem solving</v>
      </c>
      <c r="S4" s="113" t="str">
        <f>'Inserisci parametri'!$D$3</f>
        <v>Efficienza</v>
      </c>
      <c r="T4" s="113" t="str">
        <f>'Inserisci parametri'!$E$3</f>
        <v>Qualità</v>
      </c>
      <c r="U4" s="113" t="str">
        <f>'Inserisci parametri'!$M$3</f>
        <v>Motivazione</v>
      </c>
      <c r="V4" s="113" t="str">
        <f>'Inserisci parametri'!$L$3</f>
        <v>Autonomia</v>
      </c>
      <c r="W4" s="113" t="str">
        <f>'Inserisci parametri'!$G$3</f>
        <v>Problem solving</v>
      </c>
      <c r="X4" s="113" t="str">
        <f>'Inserisci parametri'!$D$3</f>
        <v>Efficienza</v>
      </c>
      <c r="Y4" s="113" t="str">
        <f>'Inserisci parametri'!$E$3</f>
        <v>Qualità</v>
      </c>
      <c r="Z4" s="113" t="str">
        <f>'Inserisci parametri'!$M$3</f>
        <v>Motivazione</v>
      </c>
      <c r="AA4" s="194" t="str">
        <f>'Inserisci parametri'!F3</f>
        <v>Flessibilità</v>
      </c>
      <c r="AB4" s="154" t="str">
        <f>B4</f>
        <v>Autonomia</v>
      </c>
      <c r="AC4" s="154" t="str">
        <f>C4</f>
        <v>Problem solving</v>
      </c>
      <c r="AD4" s="154" t="str">
        <f>D4</f>
        <v>Efficienza</v>
      </c>
      <c r="AE4" s="154" t="str">
        <f>E4</f>
        <v>Qualità</v>
      </c>
      <c r="AF4" s="154" t="str">
        <f>F4</f>
        <v>Motivazione</v>
      </c>
      <c r="AG4" s="154" t="str">
        <f>AA4</f>
        <v>Flessibilità</v>
      </c>
      <c r="AH4" s="171" t="str">
        <f>$AB4</f>
        <v>Autonomia</v>
      </c>
      <c r="AI4" s="154" t="str">
        <f>$AC4</f>
        <v>Problem solving</v>
      </c>
      <c r="AJ4" s="154" t="str">
        <f>$AD4</f>
        <v>Efficienza</v>
      </c>
      <c r="AK4" s="154" t="str">
        <f>$AE4</f>
        <v>Qualità</v>
      </c>
      <c r="AL4" s="154" t="str">
        <f>$AF4</f>
        <v>Motivazione</v>
      </c>
      <c r="AM4" s="171" t="str">
        <f>$AB4</f>
        <v>Autonomia</v>
      </c>
      <c r="AN4" s="154" t="str">
        <f>$AC4</f>
        <v>Problem solving</v>
      </c>
      <c r="AO4" s="154" t="str">
        <f>$AD4</f>
        <v>Efficienza</v>
      </c>
      <c r="AP4" s="154" t="str">
        <f>$AE4</f>
        <v>Qualità</v>
      </c>
      <c r="AQ4" s="154" t="str">
        <f>$AF4</f>
        <v>Motivazione</v>
      </c>
      <c r="AR4" s="171" t="str">
        <f>$AB4</f>
        <v>Autonomia</v>
      </c>
      <c r="AS4" s="154" t="str">
        <f>$AC4</f>
        <v>Problem solving</v>
      </c>
      <c r="AT4" s="154" t="str">
        <f>$AD4</f>
        <v>Efficienza</v>
      </c>
      <c r="AU4" s="154" t="str">
        <f>$AE4</f>
        <v>Qualità</v>
      </c>
      <c r="AV4" s="154" t="str">
        <f>$AF4</f>
        <v>Motivazione</v>
      </c>
      <c r="AW4" s="171" t="str">
        <f>$AB4</f>
        <v>Autonomia</v>
      </c>
      <c r="AX4" s="154" t="str">
        <f>$AC4</f>
        <v>Problem solving</v>
      </c>
      <c r="AY4" s="154" t="str">
        <f>$AD4</f>
        <v>Efficienza</v>
      </c>
      <c r="AZ4" s="154" t="str">
        <f>$AE4</f>
        <v>Qualità</v>
      </c>
      <c r="BA4" s="154" t="str">
        <f>$AF4</f>
        <v>Motivazione</v>
      </c>
      <c r="BB4" s="171" t="str">
        <f>$AB4</f>
        <v>Autonomia</v>
      </c>
      <c r="BC4" s="154" t="str">
        <f>$AC4</f>
        <v>Problem solving</v>
      </c>
      <c r="BD4" s="154" t="str">
        <f>$AD4</f>
        <v>Efficienza</v>
      </c>
      <c r="BE4" s="154" t="str">
        <f>$AE4</f>
        <v>Qualità</v>
      </c>
      <c r="BF4" s="154" t="str">
        <f>$AF4</f>
        <v>Motivazione</v>
      </c>
      <c r="BG4" s="172" t="str">
        <f>$AG4</f>
        <v>Flessibilità</v>
      </c>
      <c r="BH4" s="171" t="str">
        <f>$AB4</f>
        <v>Autonomia</v>
      </c>
      <c r="BI4" s="154" t="str">
        <f>$AC4</f>
        <v>Problem solving</v>
      </c>
      <c r="BJ4" s="154" t="str">
        <f>$AD4</f>
        <v>Efficienza</v>
      </c>
      <c r="BK4" s="154" t="str">
        <f>$AE4</f>
        <v>Qualità</v>
      </c>
      <c r="BL4" s="154" t="str">
        <f>$AF4</f>
        <v>Motivazione</v>
      </c>
      <c r="BM4" s="171" t="str">
        <f>$AB4</f>
        <v>Autonomia</v>
      </c>
      <c r="BN4" s="154" t="str">
        <f>$AC4</f>
        <v>Problem solving</v>
      </c>
      <c r="BO4" s="154" t="str">
        <f>$AD4</f>
        <v>Efficienza</v>
      </c>
      <c r="BP4" s="154" t="str">
        <f>$AE4</f>
        <v>Qualità</v>
      </c>
      <c r="BQ4" s="154" t="str">
        <f>$AF4</f>
        <v>Motivazione</v>
      </c>
      <c r="BR4" s="171" t="str">
        <f>$AB4</f>
        <v>Autonomia</v>
      </c>
      <c r="BS4" s="154" t="str">
        <f>$AC4</f>
        <v>Problem solving</v>
      </c>
      <c r="BT4" s="154" t="str">
        <f>$AD4</f>
        <v>Efficienza</v>
      </c>
      <c r="BU4" s="154" t="str">
        <f>$AE4</f>
        <v>Qualità</v>
      </c>
      <c r="BV4" s="154" t="str">
        <f>$AF4</f>
        <v>Motivazione</v>
      </c>
      <c r="BW4" s="171" t="str">
        <f>$AB4</f>
        <v>Autonomia</v>
      </c>
      <c r="BX4" s="154" t="str">
        <f>$AC4</f>
        <v>Problem solving</v>
      </c>
      <c r="BY4" s="154" t="str">
        <f>$AD4</f>
        <v>Efficienza</v>
      </c>
      <c r="BZ4" s="154" t="str">
        <f>$AE4</f>
        <v>Qualità</v>
      </c>
      <c r="CA4" s="154" t="str">
        <f>$AF4</f>
        <v>Motivazione</v>
      </c>
      <c r="CB4" s="171" t="str">
        <f>$AB4</f>
        <v>Autonomia</v>
      </c>
      <c r="CC4" s="154" t="str">
        <f>$AC4</f>
        <v>Problem solving</v>
      </c>
      <c r="CD4" s="154" t="str">
        <f>$AD4</f>
        <v>Efficienza</v>
      </c>
      <c r="CE4" s="154" t="str">
        <f>$AE4</f>
        <v>Qualità</v>
      </c>
      <c r="CF4" s="154" t="str">
        <f>$AF4</f>
        <v>Motivazione</v>
      </c>
      <c r="CG4" s="172" t="str">
        <f>$AG4</f>
        <v>Flessibilità</v>
      </c>
    </row>
    <row r="5" spans="1:85" s="3" customFormat="1" ht="20.25" customHeight="1">
      <c r="A5" s="185" t="str">
        <f>'Inserisci parametri'!A5</f>
        <v>Nome e Cognome 1</v>
      </c>
      <c r="B5" s="195">
        <v>8</v>
      </c>
      <c r="C5" s="173">
        <v>8</v>
      </c>
      <c r="D5" s="173">
        <v>8</v>
      </c>
      <c r="E5" s="173">
        <v>8</v>
      </c>
      <c r="F5" s="173">
        <v>7</v>
      </c>
      <c r="G5" s="174"/>
      <c r="H5" s="174"/>
      <c r="I5" s="174"/>
      <c r="J5" s="174"/>
      <c r="K5" s="174"/>
      <c r="L5" s="173">
        <v>10</v>
      </c>
      <c r="M5" s="173">
        <v>10</v>
      </c>
      <c r="N5" s="173">
        <v>10</v>
      </c>
      <c r="O5" s="173">
        <v>10</v>
      </c>
      <c r="P5" s="173">
        <v>10</v>
      </c>
      <c r="Q5" s="174"/>
      <c r="R5" s="174"/>
      <c r="S5" s="174"/>
      <c r="T5" s="174"/>
      <c r="U5" s="174"/>
      <c r="V5" s="174">
        <v>8</v>
      </c>
      <c r="W5" s="174">
        <v>8</v>
      </c>
      <c r="X5" s="174">
        <v>8</v>
      </c>
      <c r="Y5" s="174">
        <v>8</v>
      </c>
      <c r="Z5" s="174">
        <v>8</v>
      </c>
      <c r="AA5" s="196">
        <v>9</v>
      </c>
      <c r="AB5" s="155">
        <f>AVERAGE(AH5,AM5,AR5,AW5,BB5)</f>
        <v>8.184221495639258</v>
      </c>
      <c r="AC5" s="155">
        <f>AVERAGE(AI5,AN5,AS5,AX5,BC5)</f>
        <v>8.184221495639258</v>
      </c>
      <c r="AD5" s="155">
        <f>AVERAGE(AJ5,AO5,AT5,AY5,BD5)</f>
        <v>8.184221495639258</v>
      </c>
      <c r="AE5" s="155">
        <f>AVERAGE(AK5,AP5,AU5,AZ5,BE5)</f>
        <v>8.184221495639258</v>
      </c>
      <c r="AF5" s="155">
        <f>AVERAGE(AL5,AQ5,AV5,BA5,BF5)</f>
        <v>7.438732526540638</v>
      </c>
      <c r="AG5" s="100">
        <f>BG5</f>
        <v>8.295017884191656</v>
      </c>
      <c r="AH5" s="166">
        <f aca="true" t="shared" si="0" ref="AH5:AH36">IF(BH5="XXX","X",(2*(BH5-$B$57)/$B$58)+5)</f>
        <v>8.454955774029472</v>
      </c>
      <c r="AI5" s="156">
        <f aca="true" t="shared" si="1" ref="AI5:AI36">IF(BI5="XXX","X",(2*(BI5-$B$57)/$B$58)+5)</f>
        <v>8.454955774029472</v>
      </c>
      <c r="AJ5" s="156">
        <f aca="true" t="shared" si="2" ref="AJ5:AJ36">IF(BJ5="XXX","X",(2*(BJ5-$B$57)/$B$58)+5)</f>
        <v>8.454955774029472</v>
      </c>
      <c r="AK5" s="156">
        <f aca="true" t="shared" si="3" ref="AK5:AK36">IF(BK5="XXX","X",(2*(BK5-$B$57)/$B$58)+5)</f>
        <v>8.454955774029472</v>
      </c>
      <c r="AL5" s="156">
        <f aca="true" t="shared" si="4" ref="AL5:AL36">IF(BL5="XXX","X",(2*(BL5-$B$57)/$B$58)+5)</f>
        <v>6.218488866733609</v>
      </c>
      <c r="AM5" s="156" t="str">
        <f aca="true" t="shared" si="5" ref="AM5:AM36">IF(BM5="XXX","X",(2*(BM5-$G$57)/$G$58)+5)</f>
        <v>X</v>
      </c>
      <c r="AN5" s="156" t="str">
        <f aca="true" t="shared" si="6" ref="AN5:AN36">IF(BN5="XXX","X",(2*(BN5-$G$57)/$G$58)+5)</f>
        <v>X</v>
      </c>
      <c r="AO5" s="156" t="str">
        <f aca="true" t="shared" si="7" ref="AO5:AO36">IF(BO5="XXX","X",(2*(BO5-$G$57)/$G$58)+5)</f>
        <v>X</v>
      </c>
      <c r="AP5" s="156" t="str">
        <f aca="true" t="shared" si="8" ref="AP5:AP36">IF(BP5="XXX","X",(2*(BP5-$G$57)/$G$58)+5)</f>
        <v>X</v>
      </c>
      <c r="AQ5" s="156" t="str">
        <f aca="true" t="shared" si="9" ref="AQ5:AQ36">IF(BQ5="XXX","X",(2*(BQ5-$G$57)/$G$58)+5)</f>
        <v>X</v>
      </c>
      <c r="AR5" s="156">
        <f aca="true" t="shared" si="10" ref="AR5:AR36">IF(BR5="XXX","X",(2*(BR5-$L$57)/$L$58)+5)</f>
        <v>9.250664630617527</v>
      </c>
      <c r="AS5" s="156">
        <f aca="true" t="shared" si="11" ref="AS5:AS36">IF(BS5="XXX","X",(2*(BS5-$L$57)/$L$58)+5)</f>
        <v>9.250664630617527</v>
      </c>
      <c r="AT5" s="156">
        <f aca="true" t="shared" si="12" ref="AT5:AT36">IF(BT5="XXX","X",(2*(BT5-$L$57)/$L$58)+5)</f>
        <v>9.250664630617527</v>
      </c>
      <c r="AU5" s="156">
        <f aca="true" t="shared" si="13" ref="AU5:AU36">IF(BU5="XXX","X",(2*(BU5-$L$57)/$L$58)+5)</f>
        <v>9.250664630617527</v>
      </c>
      <c r="AV5" s="156">
        <f aca="true" t="shared" si="14" ref="AV5:AV36">IF(BV5="XXX","X",(2*(BV5-$L$57)/$L$58)+5)</f>
        <v>9.250664630617527</v>
      </c>
      <c r="AW5" s="156" t="str">
        <f aca="true" t="shared" si="15" ref="AW5:AW36">IF(BW5="XXX","X",(2*(BW5-$Q$57)/$Q$58)+5)</f>
        <v>X</v>
      </c>
      <c r="AX5" s="156" t="str">
        <f aca="true" t="shared" si="16" ref="AX5:AX36">IF(BX5="XXX","X",(2*(BX5-$Q$57)/$Q$58)+5)</f>
        <v>X</v>
      </c>
      <c r="AY5" s="156" t="str">
        <f aca="true" t="shared" si="17" ref="AY5:AY36">IF(BY5="XXX","X",(2*(BY5-$Q$57)/$Q$58)+5)</f>
        <v>X</v>
      </c>
      <c r="AZ5" s="156" t="str">
        <f aca="true" t="shared" si="18" ref="AZ5:AZ36">IF(BZ5="XXX","X",(2*(BZ5-$Q$57)/$Q$58)+5)</f>
        <v>X</v>
      </c>
      <c r="BA5" s="156" t="str">
        <f aca="true" t="shared" si="19" ref="BA5:BA36">IF(CA5="XXX","X",(2*(CA5-$Q$57)/$Q$58)+5)</f>
        <v>X</v>
      </c>
      <c r="BB5" s="156">
        <f>IF(CB5="XXX","X",(2*(CB5-$V$57)/$V$58)+5)</f>
        <v>6.847044082270777</v>
      </c>
      <c r="BC5" s="156">
        <f>IF(CC5="XXX","X",(2*(CC5-$V$57)/$V$58)+5)</f>
        <v>6.847044082270777</v>
      </c>
      <c r="BD5" s="156">
        <f>IF(CD5="XXX","X",(2*(CD5-$V$57)/$V$58)+5)</f>
        <v>6.847044082270777</v>
      </c>
      <c r="BE5" s="156">
        <f>IF(CE5="XXX","X",(2*(CE5-$V$57)/$V$58)+5)</f>
        <v>6.847044082270777</v>
      </c>
      <c r="BF5" s="156">
        <f>IF(CF5="XXX","X",(2*(CF5-$V$57)/$V$58)+5)</f>
        <v>6.847044082270777</v>
      </c>
      <c r="BG5" s="167">
        <f aca="true" t="shared" si="20" ref="BG5:BG36">IF(CG5="XXX","X",(2*(CG5-$AA$57)/$AA$58)+5)</f>
        <v>8.295017884191656</v>
      </c>
      <c r="BH5" s="161">
        <f aca="true" t="shared" si="21" ref="BH5:BQ5">IF(B5="","XXX",B5)</f>
        <v>8</v>
      </c>
      <c r="BI5" s="157">
        <f t="shared" si="21"/>
        <v>8</v>
      </c>
      <c r="BJ5" s="157">
        <f t="shared" si="21"/>
        <v>8</v>
      </c>
      <c r="BK5" s="157">
        <f t="shared" si="21"/>
        <v>8</v>
      </c>
      <c r="BL5" s="157">
        <f t="shared" si="21"/>
        <v>7</v>
      </c>
      <c r="BM5" s="157" t="str">
        <f t="shared" si="21"/>
        <v>XXX</v>
      </c>
      <c r="BN5" s="157" t="str">
        <f t="shared" si="21"/>
        <v>XXX</v>
      </c>
      <c r="BO5" s="157" t="str">
        <f t="shared" si="21"/>
        <v>XXX</v>
      </c>
      <c r="BP5" s="157" t="str">
        <f t="shared" si="21"/>
        <v>XXX</v>
      </c>
      <c r="BQ5" s="157" t="str">
        <f t="shared" si="21"/>
        <v>XXX</v>
      </c>
      <c r="BR5" s="157">
        <f aca="true" t="shared" si="22" ref="BR5:CG5">IF(L5="","XXX",L5)</f>
        <v>10</v>
      </c>
      <c r="BS5" s="157">
        <f t="shared" si="22"/>
        <v>10</v>
      </c>
      <c r="BT5" s="157">
        <f t="shared" si="22"/>
        <v>10</v>
      </c>
      <c r="BU5" s="157">
        <f t="shared" si="22"/>
        <v>10</v>
      </c>
      <c r="BV5" s="157">
        <f t="shared" si="22"/>
        <v>10</v>
      </c>
      <c r="BW5" s="157" t="str">
        <f t="shared" si="22"/>
        <v>XXX</v>
      </c>
      <c r="BX5" s="157" t="str">
        <f t="shared" si="22"/>
        <v>XXX</v>
      </c>
      <c r="BY5" s="157" t="str">
        <f t="shared" si="22"/>
        <v>XXX</v>
      </c>
      <c r="BZ5" s="157" t="str">
        <f t="shared" si="22"/>
        <v>XXX</v>
      </c>
      <c r="CA5" s="157" t="str">
        <f t="shared" si="22"/>
        <v>XXX</v>
      </c>
      <c r="CB5" s="157">
        <f t="shared" si="22"/>
        <v>8</v>
      </c>
      <c r="CC5" s="157">
        <f t="shared" si="22"/>
        <v>8</v>
      </c>
      <c r="CD5" s="157">
        <f t="shared" si="22"/>
        <v>8</v>
      </c>
      <c r="CE5" s="157">
        <f t="shared" si="22"/>
        <v>8</v>
      </c>
      <c r="CF5" s="157">
        <f t="shared" si="22"/>
        <v>8</v>
      </c>
      <c r="CG5" s="162">
        <f t="shared" si="22"/>
        <v>9</v>
      </c>
    </row>
    <row r="6" spans="1:85" s="3" customFormat="1" ht="20.25" customHeight="1">
      <c r="A6" s="185" t="str">
        <f>'Inserisci parametri'!A6</f>
        <v>Nome e Cognome 2</v>
      </c>
      <c r="B6" s="197">
        <v>4</v>
      </c>
      <c r="C6" s="174">
        <v>4</v>
      </c>
      <c r="D6" s="174">
        <v>5</v>
      </c>
      <c r="E6" s="174">
        <v>5</v>
      </c>
      <c r="F6" s="174">
        <v>5</v>
      </c>
      <c r="G6" s="174"/>
      <c r="H6" s="174"/>
      <c r="I6" s="174"/>
      <c r="J6" s="174"/>
      <c r="K6" s="174"/>
      <c r="L6" s="174">
        <v>5</v>
      </c>
      <c r="M6" s="174">
        <v>3</v>
      </c>
      <c r="N6" s="174">
        <v>3</v>
      </c>
      <c r="O6" s="174">
        <v>1</v>
      </c>
      <c r="P6" s="174">
        <v>4</v>
      </c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98">
        <v>8</v>
      </c>
      <c r="AB6" s="155">
        <f>AVERAGE(AH6,AM6,AR6,AW6,BB6)</f>
        <v>1.7368816560013216</v>
      </c>
      <c r="AC6" s="155">
        <f>AVERAGE(AI6,AN6,AS6,AX6,BC6)</f>
        <v>0.6796837633091408</v>
      </c>
      <c r="AD6" s="155">
        <f>AVERAGE(AJ6,AO6,AT6,AY6,BD6)</f>
        <v>1.7979172169570725</v>
      </c>
      <c r="AE6" s="155">
        <f>AVERAGE(AK6,AP6,AU6,AZ6,BE6)</f>
        <v>0.7407193242648917</v>
      </c>
      <c r="AF6" s="155">
        <f>AVERAGE(AL6,AQ6,AV6,BA6,BF6)</f>
        <v>2.326516163303163</v>
      </c>
      <c r="AG6" s="100">
        <f>BG6</f>
        <v>6.560797945143417</v>
      </c>
      <c r="AH6" s="166">
        <f t="shared" si="0"/>
        <v>-0.49091185515398017</v>
      </c>
      <c r="AI6" s="156">
        <f t="shared" si="1"/>
        <v>-0.49091185515398017</v>
      </c>
      <c r="AJ6" s="156">
        <f t="shared" si="2"/>
        <v>1.7455550521418832</v>
      </c>
      <c r="AK6" s="156">
        <f t="shared" si="3"/>
        <v>1.7455550521418832</v>
      </c>
      <c r="AL6" s="156">
        <f t="shared" si="4"/>
        <v>1.7455550521418832</v>
      </c>
      <c r="AM6" s="156" t="str">
        <f t="shared" si="5"/>
        <v>X</v>
      </c>
      <c r="AN6" s="156" t="str">
        <f t="shared" si="6"/>
        <v>X</v>
      </c>
      <c r="AO6" s="156" t="str">
        <f t="shared" si="7"/>
        <v>X</v>
      </c>
      <c r="AP6" s="156" t="str">
        <f t="shared" si="8"/>
        <v>X</v>
      </c>
      <c r="AQ6" s="156" t="str">
        <f t="shared" si="9"/>
        <v>X</v>
      </c>
      <c r="AR6" s="156">
        <f t="shared" si="10"/>
        <v>3.9646751671566234</v>
      </c>
      <c r="AS6" s="156">
        <f t="shared" si="11"/>
        <v>1.8502793817722618</v>
      </c>
      <c r="AT6" s="156">
        <f t="shared" si="12"/>
        <v>1.8502793817722618</v>
      </c>
      <c r="AU6" s="156">
        <f t="shared" si="13"/>
        <v>-0.26411640361209976</v>
      </c>
      <c r="AV6" s="156">
        <f t="shared" si="14"/>
        <v>2.907477274464443</v>
      </c>
      <c r="AW6" s="156" t="str">
        <f t="shared" si="15"/>
        <v>X</v>
      </c>
      <c r="AX6" s="156" t="str">
        <f t="shared" si="16"/>
        <v>X</v>
      </c>
      <c r="AY6" s="156" t="str">
        <f t="shared" si="17"/>
        <v>X</v>
      </c>
      <c r="AZ6" s="156" t="str">
        <f t="shared" si="18"/>
        <v>X</v>
      </c>
      <c r="BA6" s="156" t="str">
        <f t="shared" si="19"/>
        <v>X</v>
      </c>
      <c r="BB6" s="156" t="str">
        <f aca="true" t="shared" si="23" ref="BB6:BB37">IF(CB6="XXX","X",(2*(CB6-$V$57)/$V$58)+5)</f>
        <v>X</v>
      </c>
      <c r="BC6" s="156" t="str">
        <f aca="true" t="shared" si="24" ref="BC6:BC37">IF(CC6="XXX","X",(2*(CC6-$V$57)/$V$58)+5)</f>
        <v>X</v>
      </c>
      <c r="BD6" s="156" t="str">
        <f aca="true" t="shared" si="25" ref="BD6:BD37">IF(CD6="XXX","X",(2*(CD6-$V$57)/$V$58)+5)</f>
        <v>X</v>
      </c>
      <c r="BE6" s="156" t="str">
        <f aca="true" t="shared" si="26" ref="BE6:BE37">IF(CE6="XXX","X",(2*(CE6-$V$57)/$V$58)+5)</f>
        <v>X</v>
      </c>
      <c r="BF6" s="156" t="str">
        <f aca="true" t="shared" si="27" ref="BF6:BF37">IF(CF6="XXX","X",(2*(CF6-$V$57)/$V$58)+5)</f>
        <v>X</v>
      </c>
      <c r="BG6" s="167">
        <f t="shared" si="20"/>
        <v>6.560797945143417</v>
      </c>
      <c r="BH6" s="161">
        <f aca="true" t="shared" si="28" ref="BH6:BH55">IF(B6="","XXX",B6)</f>
        <v>4</v>
      </c>
      <c r="BI6" s="157">
        <f aca="true" t="shared" si="29" ref="BI6:BI55">IF(C6="","XXX",C6)</f>
        <v>4</v>
      </c>
      <c r="BJ6" s="157">
        <f aca="true" t="shared" si="30" ref="BJ6:BJ55">IF(D6="","XXX",D6)</f>
        <v>5</v>
      </c>
      <c r="BK6" s="157">
        <f aca="true" t="shared" si="31" ref="BK6:BK55">IF(E6="","XXX",E6)</f>
        <v>5</v>
      </c>
      <c r="BL6" s="157">
        <f aca="true" t="shared" si="32" ref="BL6:BL55">IF(F6="","XXX",F6)</f>
        <v>5</v>
      </c>
      <c r="BM6" s="157" t="str">
        <f aca="true" t="shared" si="33" ref="BM6:BM55">IF(G6="","XXX",G6)</f>
        <v>XXX</v>
      </c>
      <c r="BN6" s="157" t="str">
        <f aca="true" t="shared" si="34" ref="BN6:BN55">IF(H6="","XXX",H6)</f>
        <v>XXX</v>
      </c>
      <c r="BO6" s="157" t="str">
        <f aca="true" t="shared" si="35" ref="BO6:BO55">IF(I6="","XXX",I6)</f>
        <v>XXX</v>
      </c>
      <c r="BP6" s="157" t="str">
        <f aca="true" t="shared" si="36" ref="BP6:BP55">IF(J6="","XXX",J6)</f>
        <v>XXX</v>
      </c>
      <c r="BQ6" s="157" t="str">
        <f aca="true" t="shared" si="37" ref="BQ6:BQ55">IF(K6="","XXX",K6)</f>
        <v>XXX</v>
      </c>
      <c r="BR6" s="157">
        <f aca="true" t="shared" si="38" ref="BR6:BR55">IF(L6="","XXX",L6)</f>
        <v>5</v>
      </c>
      <c r="BS6" s="157">
        <f aca="true" t="shared" si="39" ref="BS6:BS55">IF(M6="","XXX",M6)</f>
        <v>3</v>
      </c>
      <c r="BT6" s="157">
        <f aca="true" t="shared" si="40" ref="BT6:BT55">IF(N6="","XXX",N6)</f>
        <v>3</v>
      </c>
      <c r="BU6" s="157">
        <f aca="true" t="shared" si="41" ref="BU6:BU55">IF(O6="","XXX",O6)</f>
        <v>1</v>
      </c>
      <c r="BV6" s="157">
        <f aca="true" t="shared" si="42" ref="BV6:BV55">IF(P6="","XXX",P6)</f>
        <v>4</v>
      </c>
      <c r="BW6" s="157" t="str">
        <f aca="true" t="shared" si="43" ref="BW6:BW55">IF(Q6="","XXX",Q6)</f>
        <v>XXX</v>
      </c>
      <c r="BX6" s="157" t="str">
        <f aca="true" t="shared" si="44" ref="BX6:BX55">IF(R6="","XXX",R6)</f>
        <v>XXX</v>
      </c>
      <c r="BY6" s="157" t="str">
        <f aca="true" t="shared" si="45" ref="BY6:BY55">IF(S6="","XXX",S6)</f>
        <v>XXX</v>
      </c>
      <c r="BZ6" s="157" t="str">
        <f aca="true" t="shared" si="46" ref="BZ6:BZ55">IF(T6="","XXX",T6)</f>
        <v>XXX</v>
      </c>
      <c r="CA6" s="157" t="str">
        <f aca="true" t="shared" si="47" ref="CA6:CA55">IF(U6="","XXX",U6)</f>
        <v>XXX</v>
      </c>
      <c r="CB6" s="157" t="str">
        <f aca="true" t="shared" si="48" ref="CB6:CB55">IF(V6="","XXX",V6)</f>
        <v>XXX</v>
      </c>
      <c r="CC6" s="157" t="str">
        <f aca="true" t="shared" si="49" ref="CC6:CC55">IF(W6="","XXX",W6)</f>
        <v>XXX</v>
      </c>
      <c r="CD6" s="157" t="str">
        <f aca="true" t="shared" si="50" ref="CD6:CD55">IF(X6="","XXX",X6)</f>
        <v>XXX</v>
      </c>
      <c r="CE6" s="157" t="str">
        <f aca="true" t="shared" si="51" ref="CE6:CE55">IF(Y6="","XXX",Y6)</f>
        <v>XXX</v>
      </c>
      <c r="CF6" s="157" t="str">
        <f aca="true" t="shared" si="52" ref="CF6:CF55">IF(Z6="","XXX",Z6)</f>
        <v>XXX</v>
      </c>
      <c r="CG6" s="162">
        <f aca="true" t="shared" si="53" ref="CG6:CG55">IF(AA6="","XXX",AA6)</f>
        <v>8</v>
      </c>
    </row>
    <row r="7" spans="1:85" s="3" customFormat="1" ht="20.25" customHeight="1">
      <c r="A7" s="185" t="str">
        <f>'Inserisci parametri'!A7</f>
        <v>Nome e Cognome 3</v>
      </c>
      <c r="B7" s="197">
        <v>6</v>
      </c>
      <c r="C7" s="174">
        <v>6</v>
      </c>
      <c r="D7" s="174">
        <v>6</v>
      </c>
      <c r="E7" s="174">
        <v>7</v>
      </c>
      <c r="F7" s="174">
        <v>7</v>
      </c>
      <c r="G7" s="174"/>
      <c r="H7" s="174"/>
      <c r="I7" s="174"/>
      <c r="J7" s="174"/>
      <c r="K7" s="174"/>
      <c r="L7" s="174">
        <v>5</v>
      </c>
      <c r="M7" s="174">
        <v>5</v>
      </c>
      <c r="N7" s="174">
        <v>7</v>
      </c>
      <c r="O7" s="174">
        <v>7</v>
      </c>
      <c r="P7" s="174">
        <v>7</v>
      </c>
      <c r="Q7" s="174">
        <v>6</v>
      </c>
      <c r="R7" s="174">
        <v>5</v>
      </c>
      <c r="S7" s="174">
        <v>5</v>
      </c>
      <c r="T7" s="174">
        <v>7</v>
      </c>
      <c r="U7" s="174">
        <v>6</v>
      </c>
      <c r="V7" s="174"/>
      <c r="W7" s="174"/>
      <c r="X7" s="174"/>
      <c r="Y7" s="174"/>
      <c r="Z7" s="174"/>
      <c r="AA7" s="198">
        <v>6</v>
      </c>
      <c r="AB7" s="155">
        <f aca="true" t="shared" si="54" ref="AB7:AB55">AVERAGE(AH7,AM7,AR7,AW7,BB7)</f>
        <v>4.290534792233924</v>
      </c>
      <c r="AC7" s="155">
        <f>AVERAGE(AI7,AN7,AS7,AX7,BC7)</f>
        <v>3.9234146816478943</v>
      </c>
      <c r="AD7" s="155">
        <f>AVERAGE(AJ7,AO7,AT7,AY7,BD7)</f>
        <v>4.628213276776015</v>
      </c>
      <c r="AE7" s="155">
        <f>AVERAGE(AK7,AP7,AU7,AZ7,BE7)</f>
        <v>6.107942467046695</v>
      </c>
      <c r="AF7" s="155">
        <f>AVERAGE(AL7,AQ7,AV7,BA7,BF7)</f>
        <v>5.740822356460665</v>
      </c>
      <c r="AG7" s="100">
        <f aca="true" t="shared" si="55" ref="AG7:AG55">BG7</f>
        <v>3.092358067046937</v>
      </c>
      <c r="AH7" s="166">
        <f t="shared" si="0"/>
        <v>3.982021959437746</v>
      </c>
      <c r="AI7" s="156">
        <f t="shared" si="1"/>
        <v>3.982021959437746</v>
      </c>
      <c r="AJ7" s="156">
        <f t="shared" si="2"/>
        <v>3.982021959437746</v>
      </c>
      <c r="AK7" s="156">
        <f t="shared" si="3"/>
        <v>6.218488866733609</v>
      </c>
      <c r="AL7" s="156">
        <f t="shared" si="4"/>
        <v>6.218488866733609</v>
      </c>
      <c r="AM7" s="156" t="str">
        <f t="shared" si="5"/>
        <v>X</v>
      </c>
      <c r="AN7" s="156" t="str">
        <f t="shared" si="6"/>
        <v>X</v>
      </c>
      <c r="AO7" s="156" t="str">
        <f t="shared" si="7"/>
        <v>X</v>
      </c>
      <c r="AP7" s="156" t="str">
        <f t="shared" si="8"/>
        <v>X</v>
      </c>
      <c r="AQ7" s="156" t="str">
        <f t="shared" si="9"/>
        <v>X</v>
      </c>
      <c r="AR7" s="156">
        <f t="shared" si="10"/>
        <v>3.9646751671566234</v>
      </c>
      <c r="AS7" s="156">
        <f t="shared" si="11"/>
        <v>3.9646751671566234</v>
      </c>
      <c r="AT7" s="156">
        <f t="shared" si="12"/>
        <v>6.0790709525409845</v>
      </c>
      <c r="AU7" s="156">
        <f t="shared" si="13"/>
        <v>6.0790709525409845</v>
      </c>
      <c r="AV7" s="156">
        <f t="shared" si="14"/>
        <v>6.0790709525409845</v>
      </c>
      <c r="AW7" s="156">
        <f t="shared" si="15"/>
        <v>4.9249072501074025</v>
      </c>
      <c r="AX7" s="156">
        <f t="shared" si="16"/>
        <v>3.8235469183493134</v>
      </c>
      <c r="AY7" s="156">
        <f t="shared" si="17"/>
        <v>3.8235469183493134</v>
      </c>
      <c r="AZ7" s="156">
        <f t="shared" si="18"/>
        <v>6.0262675818654925</v>
      </c>
      <c r="BA7" s="156">
        <f t="shared" si="19"/>
        <v>4.9249072501074025</v>
      </c>
      <c r="BB7" s="156" t="str">
        <f t="shared" si="23"/>
        <v>X</v>
      </c>
      <c r="BC7" s="156" t="str">
        <f t="shared" si="24"/>
        <v>X</v>
      </c>
      <c r="BD7" s="156" t="str">
        <f t="shared" si="25"/>
        <v>X</v>
      </c>
      <c r="BE7" s="156" t="str">
        <f t="shared" si="26"/>
        <v>X</v>
      </c>
      <c r="BF7" s="156" t="str">
        <f t="shared" si="27"/>
        <v>X</v>
      </c>
      <c r="BG7" s="167">
        <f t="shared" si="20"/>
        <v>3.092358067046937</v>
      </c>
      <c r="BH7" s="161">
        <f t="shared" si="28"/>
        <v>6</v>
      </c>
      <c r="BI7" s="157">
        <f t="shared" si="29"/>
        <v>6</v>
      </c>
      <c r="BJ7" s="157">
        <f t="shared" si="30"/>
        <v>6</v>
      </c>
      <c r="BK7" s="157">
        <f t="shared" si="31"/>
        <v>7</v>
      </c>
      <c r="BL7" s="157">
        <f t="shared" si="32"/>
        <v>7</v>
      </c>
      <c r="BM7" s="157" t="str">
        <f t="shared" si="33"/>
        <v>XXX</v>
      </c>
      <c r="BN7" s="157" t="str">
        <f t="shared" si="34"/>
        <v>XXX</v>
      </c>
      <c r="BO7" s="157" t="str">
        <f t="shared" si="35"/>
        <v>XXX</v>
      </c>
      <c r="BP7" s="157" t="str">
        <f t="shared" si="36"/>
        <v>XXX</v>
      </c>
      <c r="BQ7" s="157" t="str">
        <f t="shared" si="37"/>
        <v>XXX</v>
      </c>
      <c r="BR7" s="157">
        <f t="shared" si="38"/>
        <v>5</v>
      </c>
      <c r="BS7" s="157">
        <f t="shared" si="39"/>
        <v>5</v>
      </c>
      <c r="BT7" s="157">
        <f t="shared" si="40"/>
        <v>7</v>
      </c>
      <c r="BU7" s="157">
        <f t="shared" si="41"/>
        <v>7</v>
      </c>
      <c r="BV7" s="157">
        <f t="shared" si="42"/>
        <v>7</v>
      </c>
      <c r="BW7" s="157">
        <f t="shared" si="43"/>
        <v>6</v>
      </c>
      <c r="BX7" s="157">
        <f t="shared" si="44"/>
        <v>5</v>
      </c>
      <c r="BY7" s="157">
        <f t="shared" si="45"/>
        <v>5</v>
      </c>
      <c r="BZ7" s="157">
        <f t="shared" si="46"/>
        <v>7</v>
      </c>
      <c r="CA7" s="157">
        <f t="shared" si="47"/>
        <v>6</v>
      </c>
      <c r="CB7" s="157" t="str">
        <f t="shared" si="48"/>
        <v>XXX</v>
      </c>
      <c r="CC7" s="157" t="str">
        <f t="shared" si="49"/>
        <v>XXX</v>
      </c>
      <c r="CD7" s="157" t="str">
        <f t="shared" si="50"/>
        <v>XXX</v>
      </c>
      <c r="CE7" s="157" t="str">
        <f t="shared" si="51"/>
        <v>XXX</v>
      </c>
      <c r="CF7" s="157" t="str">
        <f t="shared" si="52"/>
        <v>XXX</v>
      </c>
      <c r="CG7" s="162">
        <f t="shared" si="53"/>
        <v>6</v>
      </c>
    </row>
    <row r="8" spans="1:85" s="3" customFormat="1" ht="20.25" customHeight="1">
      <c r="A8" s="185" t="str">
        <f>'Inserisci parametri'!A8</f>
        <v>Nome e Cognome 4</v>
      </c>
      <c r="B8" s="197">
        <v>7</v>
      </c>
      <c r="C8" s="174">
        <v>6</v>
      </c>
      <c r="D8" s="174">
        <v>7</v>
      </c>
      <c r="E8" s="174">
        <v>7</v>
      </c>
      <c r="F8" s="174">
        <v>7</v>
      </c>
      <c r="G8" s="174">
        <v>7</v>
      </c>
      <c r="H8" s="174"/>
      <c r="I8" s="174">
        <v>7</v>
      </c>
      <c r="J8" s="174"/>
      <c r="K8" s="174"/>
      <c r="L8" s="174">
        <v>6</v>
      </c>
      <c r="M8" s="174">
        <v>5</v>
      </c>
      <c r="N8" s="174">
        <v>5</v>
      </c>
      <c r="O8" s="174">
        <v>6</v>
      </c>
      <c r="P8" s="174">
        <v>7</v>
      </c>
      <c r="Q8" s="174">
        <v>8</v>
      </c>
      <c r="R8" s="174">
        <v>8</v>
      </c>
      <c r="S8" s="174">
        <v>8</v>
      </c>
      <c r="T8" s="174">
        <v>6</v>
      </c>
      <c r="U8" s="174">
        <v>7</v>
      </c>
      <c r="V8" s="174"/>
      <c r="W8" s="174"/>
      <c r="X8" s="174"/>
      <c r="Y8" s="174"/>
      <c r="Z8" s="174"/>
      <c r="AA8" s="198">
        <v>8</v>
      </c>
      <c r="AB8" s="155">
        <f t="shared" si="54"/>
        <v>5.660346971872927</v>
      </c>
      <c r="AC8" s="155">
        <f aca="true" t="shared" si="56" ref="AC8:AC55">AVERAGE(AI8,AN8,AS8,AX8,BC8)</f>
        <v>5.024775013405984</v>
      </c>
      <c r="AD8" s="155">
        <f aca="true" t="shared" si="57" ref="AD8:AD55">AVERAGE(AJ8,AO8,AT8,AY8,BD8)</f>
        <v>5.396047498699881</v>
      </c>
      <c r="AE8" s="155">
        <f aca="true" t="shared" si="58" ref="AE8:AE55">AVERAGE(AK8,AP8,AU8,AZ8,BE8)</f>
        <v>5.388423058896605</v>
      </c>
      <c r="AF8" s="155">
        <f aca="true" t="shared" si="59" ref="AF8:AF55">AVERAGE(AL8,AQ8,AV8,BA8,BF8)</f>
        <v>6.107942467046695</v>
      </c>
      <c r="AG8" s="100">
        <f t="shared" si="55"/>
        <v>6.560797945143417</v>
      </c>
      <c r="AH8" s="166">
        <f t="shared" si="0"/>
        <v>6.218488866733609</v>
      </c>
      <c r="AI8" s="156">
        <f t="shared" si="1"/>
        <v>3.982021959437746</v>
      </c>
      <c r="AJ8" s="156">
        <f t="shared" si="2"/>
        <v>6.218488866733609</v>
      </c>
      <c r="AK8" s="156">
        <f t="shared" si="3"/>
        <v>6.218488866733609</v>
      </c>
      <c r="AL8" s="156">
        <f t="shared" si="4"/>
        <v>6.218488866733609</v>
      </c>
      <c r="AM8" s="156">
        <f t="shared" si="5"/>
        <v>4.273398047285711</v>
      </c>
      <c r="AN8" s="156" t="str">
        <f t="shared" si="6"/>
        <v>X</v>
      </c>
      <c r="AO8" s="156">
        <f t="shared" si="7"/>
        <v>4.273398047285711</v>
      </c>
      <c r="AP8" s="156" t="str">
        <f t="shared" si="8"/>
        <v>X</v>
      </c>
      <c r="AQ8" s="156" t="str">
        <f t="shared" si="9"/>
        <v>X</v>
      </c>
      <c r="AR8" s="156">
        <f t="shared" si="10"/>
        <v>5.021873059848804</v>
      </c>
      <c r="AS8" s="156">
        <f t="shared" si="11"/>
        <v>3.9646751671566234</v>
      </c>
      <c r="AT8" s="156">
        <f t="shared" si="12"/>
        <v>3.9646751671566234</v>
      </c>
      <c r="AU8" s="156">
        <f t="shared" si="13"/>
        <v>5.021873059848804</v>
      </c>
      <c r="AV8" s="156">
        <f t="shared" si="14"/>
        <v>6.0790709525409845</v>
      </c>
      <c r="AW8" s="156">
        <f t="shared" si="15"/>
        <v>7.1276279136235825</v>
      </c>
      <c r="AX8" s="156">
        <f t="shared" si="16"/>
        <v>7.1276279136235825</v>
      </c>
      <c r="AY8" s="156">
        <f t="shared" si="17"/>
        <v>7.1276279136235825</v>
      </c>
      <c r="AZ8" s="156">
        <f t="shared" si="18"/>
        <v>4.9249072501074025</v>
      </c>
      <c r="BA8" s="156">
        <f t="shared" si="19"/>
        <v>6.0262675818654925</v>
      </c>
      <c r="BB8" s="156" t="str">
        <f t="shared" si="23"/>
        <v>X</v>
      </c>
      <c r="BC8" s="156" t="str">
        <f t="shared" si="24"/>
        <v>X</v>
      </c>
      <c r="BD8" s="156" t="str">
        <f t="shared" si="25"/>
        <v>X</v>
      </c>
      <c r="BE8" s="156" t="str">
        <f t="shared" si="26"/>
        <v>X</v>
      </c>
      <c r="BF8" s="156" t="str">
        <f t="shared" si="27"/>
        <v>X</v>
      </c>
      <c r="BG8" s="167">
        <f t="shared" si="20"/>
        <v>6.560797945143417</v>
      </c>
      <c r="BH8" s="161">
        <f t="shared" si="28"/>
        <v>7</v>
      </c>
      <c r="BI8" s="157">
        <f t="shared" si="29"/>
        <v>6</v>
      </c>
      <c r="BJ8" s="157">
        <f t="shared" si="30"/>
        <v>7</v>
      </c>
      <c r="BK8" s="157">
        <f t="shared" si="31"/>
        <v>7</v>
      </c>
      <c r="BL8" s="157">
        <f t="shared" si="32"/>
        <v>7</v>
      </c>
      <c r="BM8" s="157">
        <f t="shared" si="33"/>
        <v>7</v>
      </c>
      <c r="BN8" s="157" t="str">
        <f t="shared" si="34"/>
        <v>XXX</v>
      </c>
      <c r="BO8" s="157">
        <f t="shared" si="35"/>
        <v>7</v>
      </c>
      <c r="BP8" s="157" t="str">
        <f t="shared" si="36"/>
        <v>XXX</v>
      </c>
      <c r="BQ8" s="157" t="str">
        <f t="shared" si="37"/>
        <v>XXX</v>
      </c>
      <c r="BR8" s="157">
        <f t="shared" si="38"/>
        <v>6</v>
      </c>
      <c r="BS8" s="157">
        <f t="shared" si="39"/>
        <v>5</v>
      </c>
      <c r="BT8" s="157">
        <f t="shared" si="40"/>
        <v>5</v>
      </c>
      <c r="BU8" s="157">
        <f t="shared" si="41"/>
        <v>6</v>
      </c>
      <c r="BV8" s="157">
        <f t="shared" si="42"/>
        <v>7</v>
      </c>
      <c r="BW8" s="157">
        <f t="shared" si="43"/>
        <v>8</v>
      </c>
      <c r="BX8" s="157">
        <f t="shared" si="44"/>
        <v>8</v>
      </c>
      <c r="BY8" s="157">
        <f t="shared" si="45"/>
        <v>8</v>
      </c>
      <c r="BZ8" s="157">
        <f t="shared" si="46"/>
        <v>6</v>
      </c>
      <c r="CA8" s="157">
        <f t="shared" si="47"/>
        <v>7</v>
      </c>
      <c r="CB8" s="157" t="str">
        <f t="shared" si="48"/>
        <v>XXX</v>
      </c>
      <c r="CC8" s="157" t="str">
        <f t="shared" si="49"/>
        <v>XXX</v>
      </c>
      <c r="CD8" s="157" t="str">
        <f t="shared" si="50"/>
        <v>XXX</v>
      </c>
      <c r="CE8" s="157" t="str">
        <f t="shared" si="51"/>
        <v>XXX</v>
      </c>
      <c r="CF8" s="157" t="str">
        <f t="shared" si="52"/>
        <v>XXX</v>
      </c>
      <c r="CG8" s="162">
        <f t="shared" si="53"/>
        <v>8</v>
      </c>
    </row>
    <row r="9" spans="1:85" s="3" customFormat="1" ht="20.25" customHeight="1">
      <c r="A9" s="185" t="str">
        <f>'Inserisci parametri'!A9</f>
        <v>Nome e Cognome 5</v>
      </c>
      <c r="B9" s="197">
        <v>6</v>
      </c>
      <c r="C9" s="174">
        <v>5</v>
      </c>
      <c r="D9" s="174">
        <v>6</v>
      </c>
      <c r="E9" s="174">
        <v>6</v>
      </c>
      <c r="F9" s="174">
        <v>6</v>
      </c>
      <c r="G9" s="174"/>
      <c r="H9" s="174"/>
      <c r="I9" s="174"/>
      <c r="J9" s="174"/>
      <c r="K9" s="174"/>
      <c r="L9" s="174">
        <v>4</v>
      </c>
      <c r="M9" s="174">
        <v>4</v>
      </c>
      <c r="N9" s="174">
        <v>6</v>
      </c>
      <c r="O9" s="174">
        <v>4</v>
      </c>
      <c r="P9" s="174">
        <v>5</v>
      </c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98">
        <v>8</v>
      </c>
      <c r="AB9" s="155">
        <f t="shared" si="54"/>
        <v>3.4447496169510945</v>
      </c>
      <c r="AC9" s="155">
        <f t="shared" si="56"/>
        <v>2.326516163303163</v>
      </c>
      <c r="AD9" s="155">
        <f t="shared" si="57"/>
        <v>4.5019475096432755</v>
      </c>
      <c r="AE9" s="155">
        <f t="shared" si="58"/>
        <v>3.4447496169510945</v>
      </c>
      <c r="AF9" s="155">
        <f t="shared" si="59"/>
        <v>3.9733485632971846</v>
      </c>
      <c r="AG9" s="100">
        <f t="shared" si="55"/>
        <v>6.560797945143417</v>
      </c>
      <c r="AH9" s="166">
        <f t="shared" si="0"/>
        <v>3.982021959437746</v>
      </c>
      <c r="AI9" s="156">
        <f t="shared" si="1"/>
        <v>1.7455550521418832</v>
      </c>
      <c r="AJ9" s="156">
        <f t="shared" si="2"/>
        <v>3.982021959437746</v>
      </c>
      <c r="AK9" s="156">
        <f t="shared" si="3"/>
        <v>3.982021959437746</v>
      </c>
      <c r="AL9" s="156">
        <f t="shared" si="4"/>
        <v>3.982021959437746</v>
      </c>
      <c r="AM9" s="156" t="str">
        <f t="shared" si="5"/>
        <v>X</v>
      </c>
      <c r="AN9" s="156" t="str">
        <f t="shared" si="6"/>
        <v>X</v>
      </c>
      <c r="AO9" s="156" t="str">
        <f t="shared" si="7"/>
        <v>X</v>
      </c>
      <c r="AP9" s="156" t="str">
        <f t="shared" si="8"/>
        <v>X</v>
      </c>
      <c r="AQ9" s="156" t="str">
        <f t="shared" si="9"/>
        <v>X</v>
      </c>
      <c r="AR9" s="156">
        <f t="shared" si="10"/>
        <v>2.907477274464443</v>
      </c>
      <c r="AS9" s="156">
        <f t="shared" si="11"/>
        <v>2.907477274464443</v>
      </c>
      <c r="AT9" s="156">
        <f t="shared" si="12"/>
        <v>5.021873059848804</v>
      </c>
      <c r="AU9" s="156">
        <f t="shared" si="13"/>
        <v>2.907477274464443</v>
      </c>
      <c r="AV9" s="156">
        <f t="shared" si="14"/>
        <v>3.9646751671566234</v>
      </c>
      <c r="AW9" s="156" t="str">
        <f t="shared" si="15"/>
        <v>X</v>
      </c>
      <c r="AX9" s="156" t="str">
        <f t="shared" si="16"/>
        <v>X</v>
      </c>
      <c r="AY9" s="156" t="str">
        <f t="shared" si="17"/>
        <v>X</v>
      </c>
      <c r="AZ9" s="156" t="str">
        <f t="shared" si="18"/>
        <v>X</v>
      </c>
      <c r="BA9" s="156" t="str">
        <f t="shared" si="19"/>
        <v>X</v>
      </c>
      <c r="BB9" s="156" t="str">
        <f t="shared" si="23"/>
        <v>X</v>
      </c>
      <c r="BC9" s="156" t="str">
        <f t="shared" si="24"/>
        <v>X</v>
      </c>
      <c r="BD9" s="156" t="str">
        <f t="shared" si="25"/>
        <v>X</v>
      </c>
      <c r="BE9" s="156" t="str">
        <f t="shared" si="26"/>
        <v>X</v>
      </c>
      <c r="BF9" s="156" t="str">
        <f t="shared" si="27"/>
        <v>X</v>
      </c>
      <c r="BG9" s="167">
        <f t="shared" si="20"/>
        <v>6.560797945143417</v>
      </c>
      <c r="BH9" s="161">
        <f t="shared" si="28"/>
        <v>6</v>
      </c>
      <c r="BI9" s="157">
        <f t="shared" si="29"/>
        <v>5</v>
      </c>
      <c r="BJ9" s="157">
        <f t="shared" si="30"/>
        <v>6</v>
      </c>
      <c r="BK9" s="157">
        <f t="shared" si="31"/>
        <v>6</v>
      </c>
      <c r="BL9" s="157">
        <f t="shared" si="32"/>
        <v>6</v>
      </c>
      <c r="BM9" s="157" t="str">
        <f t="shared" si="33"/>
        <v>XXX</v>
      </c>
      <c r="BN9" s="157" t="str">
        <f t="shared" si="34"/>
        <v>XXX</v>
      </c>
      <c r="BO9" s="157" t="str">
        <f t="shared" si="35"/>
        <v>XXX</v>
      </c>
      <c r="BP9" s="157" t="str">
        <f t="shared" si="36"/>
        <v>XXX</v>
      </c>
      <c r="BQ9" s="157" t="str">
        <f t="shared" si="37"/>
        <v>XXX</v>
      </c>
      <c r="BR9" s="157">
        <f t="shared" si="38"/>
        <v>4</v>
      </c>
      <c r="BS9" s="157">
        <f t="shared" si="39"/>
        <v>4</v>
      </c>
      <c r="BT9" s="157">
        <f t="shared" si="40"/>
        <v>6</v>
      </c>
      <c r="BU9" s="157">
        <f t="shared" si="41"/>
        <v>4</v>
      </c>
      <c r="BV9" s="157">
        <f t="shared" si="42"/>
        <v>5</v>
      </c>
      <c r="BW9" s="157" t="str">
        <f t="shared" si="43"/>
        <v>XXX</v>
      </c>
      <c r="BX9" s="157" t="str">
        <f t="shared" si="44"/>
        <v>XXX</v>
      </c>
      <c r="BY9" s="157" t="str">
        <f t="shared" si="45"/>
        <v>XXX</v>
      </c>
      <c r="BZ9" s="157" t="str">
        <f t="shared" si="46"/>
        <v>XXX</v>
      </c>
      <c r="CA9" s="157" t="str">
        <f t="shared" si="47"/>
        <v>XXX</v>
      </c>
      <c r="CB9" s="157" t="str">
        <f t="shared" si="48"/>
        <v>XXX</v>
      </c>
      <c r="CC9" s="157" t="str">
        <f t="shared" si="49"/>
        <v>XXX</v>
      </c>
      <c r="CD9" s="157" t="str">
        <f t="shared" si="50"/>
        <v>XXX</v>
      </c>
      <c r="CE9" s="157" t="str">
        <f t="shared" si="51"/>
        <v>XXX</v>
      </c>
      <c r="CF9" s="157" t="str">
        <f t="shared" si="52"/>
        <v>XXX</v>
      </c>
      <c r="CG9" s="162">
        <f t="shared" si="53"/>
        <v>8</v>
      </c>
    </row>
    <row r="10" spans="1:85" s="3" customFormat="1" ht="20.25" customHeight="1">
      <c r="A10" s="185" t="str">
        <f>'Inserisci parametri'!A10</f>
        <v>Nome e Cognome 6</v>
      </c>
      <c r="B10" s="197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>
        <v>5</v>
      </c>
      <c r="R10" s="174">
        <v>5</v>
      </c>
      <c r="S10" s="174">
        <v>6</v>
      </c>
      <c r="T10" s="174">
        <v>6</v>
      </c>
      <c r="U10" s="174">
        <v>6</v>
      </c>
      <c r="V10" s="174"/>
      <c r="W10" s="174"/>
      <c r="X10" s="174"/>
      <c r="Y10" s="174"/>
      <c r="Z10" s="174"/>
      <c r="AA10" s="198">
        <v>5</v>
      </c>
      <c r="AB10" s="155">
        <f t="shared" si="54"/>
        <v>3.8235469183493134</v>
      </c>
      <c r="AC10" s="155">
        <f t="shared" si="56"/>
        <v>3.8235469183493134</v>
      </c>
      <c r="AD10" s="155">
        <f t="shared" si="57"/>
        <v>4.9249072501074025</v>
      </c>
      <c r="AE10" s="155">
        <f t="shared" si="58"/>
        <v>4.9249072501074025</v>
      </c>
      <c r="AF10" s="155">
        <f t="shared" si="59"/>
        <v>4.9249072501074025</v>
      </c>
      <c r="AG10" s="100">
        <f t="shared" si="55"/>
        <v>1.3581381279986968</v>
      </c>
      <c r="AH10" s="166" t="str">
        <f t="shared" si="0"/>
        <v>X</v>
      </c>
      <c r="AI10" s="156" t="str">
        <f t="shared" si="1"/>
        <v>X</v>
      </c>
      <c r="AJ10" s="156" t="str">
        <f t="shared" si="2"/>
        <v>X</v>
      </c>
      <c r="AK10" s="156" t="str">
        <f t="shared" si="3"/>
        <v>X</v>
      </c>
      <c r="AL10" s="156" t="str">
        <f t="shared" si="4"/>
        <v>X</v>
      </c>
      <c r="AM10" s="156" t="str">
        <f t="shared" si="5"/>
        <v>X</v>
      </c>
      <c r="AN10" s="156" t="str">
        <f t="shared" si="6"/>
        <v>X</v>
      </c>
      <c r="AO10" s="156" t="str">
        <f t="shared" si="7"/>
        <v>X</v>
      </c>
      <c r="AP10" s="156" t="str">
        <f t="shared" si="8"/>
        <v>X</v>
      </c>
      <c r="AQ10" s="156" t="str">
        <f t="shared" si="9"/>
        <v>X</v>
      </c>
      <c r="AR10" s="156" t="str">
        <f t="shared" si="10"/>
        <v>X</v>
      </c>
      <c r="AS10" s="156" t="str">
        <f t="shared" si="11"/>
        <v>X</v>
      </c>
      <c r="AT10" s="156" t="str">
        <f t="shared" si="12"/>
        <v>X</v>
      </c>
      <c r="AU10" s="156" t="str">
        <f t="shared" si="13"/>
        <v>X</v>
      </c>
      <c r="AV10" s="156" t="str">
        <f t="shared" si="14"/>
        <v>X</v>
      </c>
      <c r="AW10" s="156">
        <f t="shared" si="15"/>
        <v>3.8235469183493134</v>
      </c>
      <c r="AX10" s="156">
        <f t="shared" si="16"/>
        <v>3.8235469183493134</v>
      </c>
      <c r="AY10" s="156">
        <f t="shared" si="17"/>
        <v>4.9249072501074025</v>
      </c>
      <c r="AZ10" s="156">
        <f t="shared" si="18"/>
        <v>4.9249072501074025</v>
      </c>
      <c r="BA10" s="156">
        <f t="shared" si="19"/>
        <v>4.9249072501074025</v>
      </c>
      <c r="BB10" s="156" t="str">
        <f t="shared" si="23"/>
        <v>X</v>
      </c>
      <c r="BC10" s="156" t="str">
        <f t="shared" si="24"/>
        <v>X</v>
      </c>
      <c r="BD10" s="156" t="str">
        <f t="shared" si="25"/>
        <v>X</v>
      </c>
      <c r="BE10" s="156" t="str">
        <f t="shared" si="26"/>
        <v>X</v>
      </c>
      <c r="BF10" s="156" t="str">
        <f t="shared" si="27"/>
        <v>X</v>
      </c>
      <c r="BG10" s="167">
        <f t="shared" si="20"/>
        <v>1.3581381279986968</v>
      </c>
      <c r="BH10" s="161" t="str">
        <f t="shared" si="28"/>
        <v>XXX</v>
      </c>
      <c r="BI10" s="157" t="str">
        <f t="shared" si="29"/>
        <v>XXX</v>
      </c>
      <c r="BJ10" s="157" t="str">
        <f t="shared" si="30"/>
        <v>XXX</v>
      </c>
      <c r="BK10" s="157" t="str">
        <f t="shared" si="31"/>
        <v>XXX</v>
      </c>
      <c r="BL10" s="157" t="str">
        <f t="shared" si="32"/>
        <v>XXX</v>
      </c>
      <c r="BM10" s="157" t="str">
        <f t="shared" si="33"/>
        <v>XXX</v>
      </c>
      <c r="BN10" s="157" t="str">
        <f t="shared" si="34"/>
        <v>XXX</v>
      </c>
      <c r="BO10" s="157" t="str">
        <f t="shared" si="35"/>
        <v>XXX</v>
      </c>
      <c r="BP10" s="157" t="str">
        <f t="shared" si="36"/>
        <v>XXX</v>
      </c>
      <c r="BQ10" s="157" t="str">
        <f t="shared" si="37"/>
        <v>XXX</v>
      </c>
      <c r="BR10" s="157" t="str">
        <f t="shared" si="38"/>
        <v>XXX</v>
      </c>
      <c r="BS10" s="157" t="str">
        <f t="shared" si="39"/>
        <v>XXX</v>
      </c>
      <c r="BT10" s="157" t="str">
        <f t="shared" si="40"/>
        <v>XXX</v>
      </c>
      <c r="BU10" s="157" t="str">
        <f t="shared" si="41"/>
        <v>XXX</v>
      </c>
      <c r="BV10" s="157" t="str">
        <f t="shared" si="42"/>
        <v>XXX</v>
      </c>
      <c r="BW10" s="157">
        <f t="shared" si="43"/>
        <v>5</v>
      </c>
      <c r="BX10" s="157">
        <f t="shared" si="44"/>
        <v>5</v>
      </c>
      <c r="BY10" s="157">
        <f t="shared" si="45"/>
        <v>6</v>
      </c>
      <c r="BZ10" s="157">
        <f t="shared" si="46"/>
        <v>6</v>
      </c>
      <c r="CA10" s="157">
        <f t="shared" si="47"/>
        <v>6</v>
      </c>
      <c r="CB10" s="157" t="str">
        <f t="shared" si="48"/>
        <v>XXX</v>
      </c>
      <c r="CC10" s="157" t="str">
        <f t="shared" si="49"/>
        <v>XXX</v>
      </c>
      <c r="CD10" s="157" t="str">
        <f t="shared" si="50"/>
        <v>XXX</v>
      </c>
      <c r="CE10" s="157" t="str">
        <f t="shared" si="51"/>
        <v>XXX</v>
      </c>
      <c r="CF10" s="157" t="str">
        <f t="shared" si="52"/>
        <v>XXX</v>
      </c>
      <c r="CG10" s="162">
        <f t="shared" si="53"/>
        <v>5</v>
      </c>
    </row>
    <row r="11" spans="1:85" s="3" customFormat="1" ht="20.25" customHeight="1">
      <c r="A11" s="185" t="str">
        <f>'Inserisci parametri'!A11</f>
        <v>Nome e Cognome 7</v>
      </c>
      <c r="B11" s="197"/>
      <c r="C11" s="174"/>
      <c r="D11" s="174"/>
      <c r="E11" s="174"/>
      <c r="F11" s="174"/>
      <c r="G11" s="174"/>
      <c r="H11" s="174"/>
      <c r="I11" s="174"/>
      <c r="J11" s="174"/>
      <c r="K11" s="174"/>
      <c r="L11" s="174">
        <v>6</v>
      </c>
      <c r="M11" s="174">
        <v>5</v>
      </c>
      <c r="N11" s="174">
        <v>6</v>
      </c>
      <c r="O11" s="174">
        <v>7</v>
      </c>
      <c r="P11" s="174">
        <v>6</v>
      </c>
      <c r="Q11" s="174">
        <v>6</v>
      </c>
      <c r="R11" s="174">
        <v>6</v>
      </c>
      <c r="S11" s="174">
        <v>5</v>
      </c>
      <c r="T11" s="174">
        <v>5</v>
      </c>
      <c r="U11" s="174">
        <v>5</v>
      </c>
      <c r="V11" s="174"/>
      <c r="W11" s="174"/>
      <c r="X11" s="174"/>
      <c r="Y11" s="174"/>
      <c r="Z11" s="174"/>
      <c r="AA11" s="198">
        <v>5</v>
      </c>
      <c r="AB11" s="155">
        <f t="shared" si="54"/>
        <v>4.973390154978103</v>
      </c>
      <c r="AC11" s="155">
        <f t="shared" si="56"/>
        <v>4.444791208632013</v>
      </c>
      <c r="AD11" s="155">
        <f t="shared" si="57"/>
        <v>4.422709989099059</v>
      </c>
      <c r="AE11" s="155">
        <f t="shared" si="58"/>
        <v>4.951308935445149</v>
      </c>
      <c r="AF11" s="155">
        <f t="shared" si="59"/>
        <v>4.422709989099059</v>
      </c>
      <c r="AG11" s="100">
        <f t="shared" si="55"/>
        <v>1.3581381279986968</v>
      </c>
      <c r="AH11" s="166" t="str">
        <f t="shared" si="0"/>
        <v>X</v>
      </c>
      <c r="AI11" s="156" t="str">
        <f t="shared" si="1"/>
        <v>X</v>
      </c>
      <c r="AJ11" s="156" t="str">
        <f t="shared" si="2"/>
        <v>X</v>
      </c>
      <c r="AK11" s="156" t="str">
        <f t="shared" si="3"/>
        <v>X</v>
      </c>
      <c r="AL11" s="156" t="str">
        <f t="shared" si="4"/>
        <v>X</v>
      </c>
      <c r="AM11" s="156" t="str">
        <f t="shared" si="5"/>
        <v>X</v>
      </c>
      <c r="AN11" s="156" t="str">
        <f t="shared" si="6"/>
        <v>X</v>
      </c>
      <c r="AO11" s="156" t="str">
        <f t="shared" si="7"/>
        <v>X</v>
      </c>
      <c r="AP11" s="156" t="str">
        <f t="shared" si="8"/>
        <v>X</v>
      </c>
      <c r="AQ11" s="156" t="str">
        <f t="shared" si="9"/>
        <v>X</v>
      </c>
      <c r="AR11" s="156">
        <f t="shared" si="10"/>
        <v>5.021873059848804</v>
      </c>
      <c r="AS11" s="156">
        <f t="shared" si="11"/>
        <v>3.9646751671566234</v>
      </c>
      <c r="AT11" s="156">
        <f t="shared" si="12"/>
        <v>5.021873059848804</v>
      </c>
      <c r="AU11" s="156">
        <f t="shared" si="13"/>
        <v>6.0790709525409845</v>
      </c>
      <c r="AV11" s="156">
        <f t="shared" si="14"/>
        <v>5.021873059848804</v>
      </c>
      <c r="AW11" s="156">
        <f t="shared" si="15"/>
        <v>4.9249072501074025</v>
      </c>
      <c r="AX11" s="156">
        <f t="shared" si="16"/>
        <v>4.9249072501074025</v>
      </c>
      <c r="AY11" s="156">
        <f t="shared" si="17"/>
        <v>3.8235469183493134</v>
      </c>
      <c r="AZ11" s="156">
        <f t="shared" si="18"/>
        <v>3.8235469183493134</v>
      </c>
      <c r="BA11" s="156">
        <f t="shared" si="19"/>
        <v>3.8235469183493134</v>
      </c>
      <c r="BB11" s="156" t="str">
        <f t="shared" si="23"/>
        <v>X</v>
      </c>
      <c r="BC11" s="156" t="str">
        <f t="shared" si="24"/>
        <v>X</v>
      </c>
      <c r="BD11" s="156" t="str">
        <f t="shared" si="25"/>
        <v>X</v>
      </c>
      <c r="BE11" s="156" t="str">
        <f t="shared" si="26"/>
        <v>X</v>
      </c>
      <c r="BF11" s="156" t="str">
        <f t="shared" si="27"/>
        <v>X</v>
      </c>
      <c r="BG11" s="167">
        <f t="shared" si="20"/>
        <v>1.3581381279986968</v>
      </c>
      <c r="BH11" s="161" t="str">
        <f t="shared" si="28"/>
        <v>XXX</v>
      </c>
      <c r="BI11" s="157" t="str">
        <f t="shared" si="29"/>
        <v>XXX</v>
      </c>
      <c r="BJ11" s="157" t="str">
        <f t="shared" si="30"/>
        <v>XXX</v>
      </c>
      <c r="BK11" s="157" t="str">
        <f t="shared" si="31"/>
        <v>XXX</v>
      </c>
      <c r="BL11" s="157" t="str">
        <f t="shared" si="32"/>
        <v>XXX</v>
      </c>
      <c r="BM11" s="157" t="str">
        <f t="shared" si="33"/>
        <v>XXX</v>
      </c>
      <c r="BN11" s="157" t="str">
        <f t="shared" si="34"/>
        <v>XXX</v>
      </c>
      <c r="BO11" s="157" t="str">
        <f t="shared" si="35"/>
        <v>XXX</v>
      </c>
      <c r="BP11" s="157" t="str">
        <f t="shared" si="36"/>
        <v>XXX</v>
      </c>
      <c r="BQ11" s="157" t="str">
        <f t="shared" si="37"/>
        <v>XXX</v>
      </c>
      <c r="BR11" s="157">
        <f t="shared" si="38"/>
        <v>6</v>
      </c>
      <c r="BS11" s="157">
        <f t="shared" si="39"/>
        <v>5</v>
      </c>
      <c r="BT11" s="157">
        <f t="shared" si="40"/>
        <v>6</v>
      </c>
      <c r="BU11" s="157">
        <f t="shared" si="41"/>
        <v>7</v>
      </c>
      <c r="BV11" s="157">
        <f t="shared" si="42"/>
        <v>6</v>
      </c>
      <c r="BW11" s="157">
        <f t="shared" si="43"/>
        <v>6</v>
      </c>
      <c r="BX11" s="157">
        <f t="shared" si="44"/>
        <v>6</v>
      </c>
      <c r="BY11" s="157">
        <f t="shared" si="45"/>
        <v>5</v>
      </c>
      <c r="BZ11" s="157">
        <f t="shared" si="46"/>
        <v>5</v>
      </c>
      <c r="CA11" s="157">
        <f t="shared" si="47"/>
        <v>5</v>
      </c>
      <c r="CB11" s="157" t="str">
        <f t="shared" si="48"/>
        <v>XXX</v>
      </c>
      <c r="CC11" s="157" t="str">
        <f t="shared" si="49"/>
        <v>XXX</v>
      </c>
      <c r="CD11" s="157" t="str">
        <f t="shared" si="50"/>
        <v>XXX</v>
      </c>
      <c r="CE11" s="157" t="str">
        <f t="shared" si="51"/>
        <v>XXX</v>
      </c>
      <c r="CF11" s="157" t="str">
        <f t="shared" si="52"/>
        <v>XXX</v>
      </c>
      <c r="CG11" s="162">
        <f t="shared" si="53"/>
        <v>5</v>
      </c>
    </row>
    <row r="12" spans="1:85" s="3" customFormat="1" ht="20.25" customHeight="1">
      <c r="A12" s="185" t="str">
        <f>'Inserisci parametri'!A12</f>
        <v>Nome e Cognome 8</v>
      </c>
      <c r="B12" s="197"/>
      <c r="C12" s="174"/>
      <c r="D12" s="174"/>
      <c r="E12" s="174"/>
      <c r="F12" s="174"/>
      <c r="G12" s="174">
        <v>8</v>
      </c>
      <c r="H12" s="174">
        <v>8</v>
      </c>
      <c r="I12" s="174">
        <v>8</v>
      </c>
      <c r="J12" s="174">
        <v>6</v>
      </c>
      <c r="K12" s="174">
        <v>10</v>
      </c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98">
        <v>8</v>
      </c>
      <c r="AB12" s="155">
        <f t="shared" si="54"/>
        <v>5.95132420613108</v>
      </c>
      <c r="AC12" s="155">
        <f t="shared" si="56"/>
        <v>5.95132420613108</v>
      </c>
      <c r="AD12" s="155">
        <f t="shared" si="57"/>
        <v>5.95132420613108</v>
      </c>
      <c r="AE12" s="155">
        <f t="shared" si="58"/>
        <v>2.595471888440342</v>
      </c>
      <c r="AF12" s="155">
        <f t="shared" si="59"/>
        <v>9.307176523821816</v>
      </c>
      <c r="AG12" s="100">
        <f t="shared" si="55"/>
        <v>6.560797945143417</v>
      </c>
      <c r="AH12" s="166" t="str">
        <f t="shared" si="0"/>
        <v>X</v>
      </c>
      <c r="AI12" s="156" t="str">
        <f t="shared" si="1"/>
        <v>X</v>
      </c>
      <c r="AJ12" s="156" t="str">
        <f t="shared" si="2"/>
        <v>X</v>
      </c>
      <c r="AK12" s="156" t="str">
        <f t="shared" si="3"/>
        <v>X</v>
      </c>
      <c r="AL12" s="156" t="str">
        <f t="shared" si="4"/>
        <v>X</v>
      </c>
      <c r="AM12" s="156">
        <f t="shared" si="5"/>
        <v>5.95132420613108</v>
      </c>
      <c r="AN12" s="156">
        <f t="shared" si="6"/>
        <v>5.95132420613108</v>
      </c>
      <c r="AO12" s="156">
        <f t="shared" si="7"/>
        <v>5.95132420613108</v>
      </c>
      <c r="AP12" s="156">
        <f t="shared" si="8"/>
        <v>2.595471888440342</v>
      </c>
      <c r="AQ12" s="156">
        <f t="shared" si="9"/>
        <v>9.307176523821816</v>
      </c>
      <c r="AR12" s="156" t="str">
        <f t="shared" si="10"/>
        <v>X</v>
      </c>
      <c r="AS12" s="156" t="str">
        <f t="shared" si="11"/>
        <v>X</v>
      </c>
      <c r="AT12" s="156" t="str">
        <f t="shared" si="12"/>
        <v>X</v>
      </c>
      <c r="AU12" s="156" t="str">
        <f t="shared" si="13"/>
        <v>X</v>
      </c>
      <c r="AV12" s="156" t="str">
        <f t="shared" si="14"/>
        <v>X</v>
      </c>
      <c r="AW12" s="156" t="str">
        <f t="shared" si="15"/>
        <v>X</v>
      </c>
      <c r="AX12" s="156" t="str">
        <f t="shared" si="16"/>
        <v>X</v>
      </c>
      <c r="AY12" s="156" t="str">
        <f t="shared" si="17"/>
        <v>X</v>
      </c>
      <c r="AZ12" s="156" t="str">
        <f t="shared" si="18"/>
        <v>X</v>
      </c>
      <c r="BA12" s="156" t="str">
        <f t="shared" si="19"/>
        <v>X</v>
      </c>
      <c r="BB12" s="156" t="str">
        <f t="shared" si="23"/>
        <v>X</v>
      </c>
      <c r="BC12" s="156" t="str">
        <f t="shared" si="24"/>
        <v>X</v>
      </c>
      <c r="BD12" s="156" t="str">
        <f t="shared" si="25"/>
        <v>X</v>
      </c>
      <c r="BE12" s="156" t="str">
        <f t="shared" si="26"/>
        <v>X</v>
      </c>
      <c r="BF12" s="156" t="str">
        <f t="shared" si="27"/>
        <v>X</v>
      </c>
      <c r="BG12" s="167">
        <f t="shared" si="20"/>
        <v>6.560797945143417</v>
      </c>
      <c r="BH12" s="161" t="str">
        <f t="shared" si="28"/>
        <v>XXX</v>
      </c>
      <c r="BI12" s="157" t="str">
        <f t="shared" si="29"/>
        <v>XXX</v>
      </c>
      <c r="BJ12" s="157" t="str">
        <f t="shared" si="30"/>
        <v>XXX</v>
      </c>
      <c r="BK12" s="157" t="str">
        <f t="shared" si="31"/>
        <v>XXX</v>
      </c>
      <c r="BL12" s="157" t="str">
        <f t="shared" si="32"/>
        <v>XXX</v>
      </c>
      <c r="BM12" s="157">
        <f t="shared" si="33"/>
        <v>8</v>
      </c>
      <c r="BN12" s="157">
        <f t="shared" si="34"/>
        <v>8</v>
      </c>
      <c r="BO12" s="157">
        <f t="shared" si="35"/>
        <v>8</v>
      </c>
      <c r="BP12" s="157">
        <f t="shared" si="36"/>
        <v>6</v>
      </c>
      <c r="BQ12" s="157">
        <f t="shared" si="37"/>
        <v>10</v>
      </c>
      <c r="BR12" s="157" t="str">
        <f t="shared" si="38"/>
        <v>XXX</v>
      </c>
      <c r="BS12" s="157" t="str">
        <f t="shared" si="39"/>
        <v>XXX</v>
      </c>
      <c r="BT12" s="157" t="str">
        <f t="shared" si="40"/>
        <v>XXX</v>
      </c>
      <c r="BU12" s="157" t="str">
        <f t="shared" si="41"/>
        <v>XXX</v>
      </c>
      <c r="BV12" s="157" t="str">
        <f t="shared" si="42"/>
        <v>XXX</v>
      </c>
      <c r="BW12" s="157" t="str">
        <f t="shared" si="43"/>
        <v>XXX</v>
      </c>
      <c r="BX12" s="157" t="str">
        <f t="shared" si="44"/>
        <v>XXX</v>
      </c>
      <c r="BY12" s="157" t="str">
        <f t="shared" si="45"/>
        <v>XXX</v>
      </c>
      <c r="BZ12" s="157" t="str">
        <f t="shared" si="46"/>
        <v>XXX</v>
      </c>
      <c r="CA12" s="157" t="str">
        <f t="shared" si="47"/>
        <v>XXX</v>
      </c>
      <c r="CB12" s="157" t="str">
        <f t="shared" si="48"/>
        <v>XXX</v>
      </c>
      <c r="CC12" s="157" t="str">
        <f t="shared" si="49"/>
        <v>XXX</v>
      </c>
      <c r="CD12" s="157" t="str">
        <f t="shared" si="50"/>
        <v>XXX</v>
      </c>
      <c r="CE12" s="157" t="str">
        <f t="shared" si="51"/>
        <v>XXX</v>
      </c>
      <c r="CF12" s="157" t="str">
        <f t="shared" si="52"/>
        <v>XXX</v>
      </c>
      <c r="CG12" s="162">
        <f t="shared" si="53"/>
        <v>8</v>
      </c>
    </row>
    <row r="13" spans="1:85" s="3" customFormat="1" ht="20.25" customHeight="1">
      <c r="A13" s="185" t="str">
        <f>'Inserisci parametri'!A13</f>
        <v>Nome e Cognome 9</v>
      </c>
      <c r="B13" s="197">
        <v>7</v>
      </c>
      <c r="C13" s="174">
        <v>7</v>
      </c>
      <c r="D13" s="174">
        <v>7</v>
      </c>
      <c r="E13" s="174">
        <v>7</v>
      </c>
      <c r="F13" s="174">
        <v>7</v>
      </c>
      <c r="G13" s="174"/>
      <c r="H13" s="174"/>
      <c r="I13" s="174"/>
      <c r="J13" s="174"/>
      <c r="K13" s="174"/>
      <c r="L13" s="174">
        <v>7</v>
      </c>
      <c r="M13" s="174">
        <v>7</v>
      </c>
      <c r="N13" s="174">
        <v>7</v>
      </c>
      <c r="O13" s="174">
        <v>8</v>
      </c>
      <c r="P13" s="174">
        <v>8</v>
      </c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98">
        <v>8</v>
      </c>
      <c r="AB13" s="155">
        <f t="shared" si="54"/>
        <v>6.148779909637296</v>
      </c>
      <c r="AC13" s="155">
        <f t="shared" si="56"/>
        <v>6.148779909637296</v>
      </c>
      <c r="AD13" s="155">
        <f t="shared" si="57"/>
        <v>6.148779909637296</v>
      </c>
      <c r="AE13" s="155">
        <f t="shared" si="58"/>
        <v>6.677378855983387</v>
      </c>
      <c r="AF13" s="155">
        <f t="shared" si="59"/>
        <v>6.677378855983387</v>
      </c>
      <c r="AG13" s="100">
        <f t="shared" si="55"/>
        <v>6.560797945143417</v>
      </c>
      <c r="AH13" s="166">
        <f t="shared" si="0"/>
        <v>6.218488866733609</v>
      </c>
      <c r="AI13" s="156">
        <f t="shared" si="1"/>
        <v>6.218488866733609</v>
      </c>
      <c r="AJ13" s="156">
        <f t="shared" si="2"/>
        <v>6.218488866733609</v>
      </c>
      <c r="AK13" s="156">
        <f t="shared" si="3"/>
        <v>6.218488866733609</v>
      </c>
      <c r="AL13" s="156">
        <f t="shared" si="4"/>
        <v>6.218488866733609</v>
      </c>
      <c r="AM13" s="156" t="str">
        <f t="shared" si="5"/>
        <v>X</v>
      </c>
      <c r="AN13" s="156" t="str">
        <f t="shared" si="6"/>
        <v>X</v>
      </c>
      <c r="AO13" s="156" t="str">
        <f t="shared" si="7"/>
        <v>X</v>
      </c>
      <c r="AP13" s="156" t="str">
        <f t="shared" si="8"/>
        <v>X</v>
      </c>
      <c r="AQ13" s="156" t="str">
        <f t="shared" si="9"/>
        <v>X</v>
      </c>
      <c r="AR13" s="156">
        <f t="shared" si="10"/>
        <v>6.0790709525409845</v>
      </c>
      <c r="AS13" s="156">
        <f t="shared" si="11"/>
        <v>6.0790709525409845</v>
      </c>
      <c r="AT13" s="156">
        <f t="shared" si="12"/>
        <v>6.0790709525409845</v>
      </c>
      <c r="AU13" s="156">
        <f t="shared" si="13"/>
        <v>7.1362688452331655</v>
      </c>
      <c r="AV13" s="156">
        <f t="shared" si="14"/>
        <v>7.1362688452331655</v>
      </c>
      <c r="AW13" s="156" t="str">
        <f t="shared" si="15"/>
        <v>X</v>
      </c>
      <c r="AX13" s="156" t="str">
        <f t="shared" si="16"/>
        <v>X</v>
      </c>
      <c r="AY13" s="156" t="str">
        <f t="shared" si="17"/>
        <v>X</v>
      </c>
      <c r="AZ13" s="156" t="str">
        <f t="shared" si="18"/>
        <v>X</v>
      </c>
      <c r="BA13" s="156" t="str">
        <f t="shared" si="19"/>
        <v>X</v>
      </c>
      <c r="BB13" s="156" t="str">
        <f t="shared" si="23"/>
        <v>X</v>
      </c>
      <c r="BC13" s="156" t="str">
        <f t="shared" si="24"/>
        <v>X</v>
      </c>
      <c r="BD13" s="156" t="str">
        <f t="shared" si="25"/>
        <v>X</v>
      </c>
      <c r="BE13" s="156" t="str">
        <f t="shared" si="26"/>
        <v>X</v>
      </c>
      <c r="BF13" s="156" t="str">
        <f t="shared" si="27"/>
        <v>X</v>
      </c>
      <c r="BG13" s="167">
        <f t="shared" si="20"/>
        <v>6.560797945143417</v>
      </c>
      <c r="BH13" s="161">
        <f t="shared" si="28"/>
        <v>7</v>
      </c>
      <c r="BI13" s="157">
        <f t="shared" si="29"/>
        <v>7</v>
      </c>
      <c r="BJ13" s="157">
        <f t="shared" si="30"/>
        <v>7</v>
      </c>
      <c r="BK13" s="157">
        <f t="shared" si="31"/>
        <v>7</v>
      </c>
      <c r="BL13" s="157">
        <f t="shared" si="32"/>
        <v>7</v>
      </c>
      <c r="BM13" s="157" t="str">
        <f t="shared" si="33"/>
        <v>XXX</v>
      </c>
      <c r="BN13" s="157" t="str">
        <f t="shared" si="34"/>
        <v>XXX</v>
      </c>
      <c r="BO13" s="157" t="str">
        <f t="shared" si="35"/>
        <v>XXX</v>
      </c>
      <c r="BP13" s="157" t="str">
        <f t="shared" si="36"/>
        <v>XXX</v>
      </c>
      <c r="BQ13" s="157" t="str">
        <f t="shared" si="37"/>
        <v>XXX</v>
      </c>
      <c r="BR13" s="157">
        <f t="shared" si="38"/>
        <v>7</v>
      </c>
      <c r="BS13" s="157">
        <f t="shared" si="39"/>
        <v>7</v>
      </c>
      <c r="BT13" s="157">
        <f t="shared" si="40"/>
        <v>7</v>
      </c>
      <c r="BU13" s="157">
        <f t="shared" si="41"/>
        <v>8</v>
      </c>
      <c r="BV13" s="157">
        <f t="shared" si="42"/>
        <v>8</v>
      </c>
      <c r="BW13" s="157" t="str">
        <f t="shared" si="43"/>
        <v>XXX</v>
      </c>
      <c r="BX13" s="157" t="str">
        <f t="shared" si="44"/>
        <v>XXX</v>
      </c>
      <c r="BY13" s="157" t="str">
        <f t="shared" si="45"/>
        <v>XXX</v>
      </c>
      <c r="BZ13" s="157" t="str">
        <f t="shared" si="46"/>
        <v>XXX</v>
      </c>
      <c r="CA13" s="157" t="str">
        <f t="shared" si="47"/>
        <v>XXX</v>
      </c>
      <c r="CB13" s="157" t="str">
        <f t="shared" si="48"/>
        <v>XXX</v>
      </c>
      <c r="CC13" s="157" t="str">
        <f t="shared" si="49"/>
        <v>XXX</v>
      </c>
      <c r="CD13" s="157" t="str">
        <f t="shared" si="50"/>
        <v>XXX</v>
      </c>
      <c r="CE13" s="157" t="str">
        <f t="shared" si="51"/>
        <v>XXX</v>
      </c>
      <c r="CF13" s="157" t="str">
        <f t="shared" si="52"/>
        <v>XXX</v>
      </c>
      <c r="CG13" s="162">
        <f t="shared" si="53"/>
        <v>8</v>
      </c>
    </row>
    <row r="14" spans="1:85" s="3" customFormat="1" ht="20.25" customHeight="1">
      <c r="A14" s="185" t="str">
        <f>'Inserisci parametri'!A14</f>
        <v>Nome e Cognome 10</v>
      </c>
      <c r="B14" s="197">
        <v>8</v>
      </c>
      <c r="C14" s="174">
        <v>8</v>
      </c>
      <c r="D14" s="174">
        <v>8</v>
      </c>
      <c r="E14" s="174">
        <v>7</v>
      </c>
      <c r="F14" s="174">
        <v>7</v>
      </c>
      <c r="G14" s="174">
        <v>8</v>
      </c>
      <c r="H14" s="174">
        <v>8</v>
      </c>
      <c r="I14" s="174"/>
      <c r="J14" s="174"/>
      <c r="K14" s="174">
        <v>10</v>
      </c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98">
        <v>8</v>
      </c>
      <c r="AB14" s="155">
        <f t="shared" si="54"/>
        <v>7.203139990080276</v>
      </c>
      <c r="AC14" s="155">
        <f t="shared" si="56"/>
        <v>7.203139990080276</v>
      </c>
      <c r="AD14" s="155">
        <f t="shared" si="57"/>
        <v>8.454955774029472</v>
      </c>
      <c r="AE14" s="155">
        <f t="shared" si="58"/>
        <v>6.218488866733609</v>
      </c>
      <c r="AF14" s="155">
        <f t="shared" si="59"/>
        <v>7.762832695277712</v>
      </c>
      <c r="AG14" s="100">
        <f t="shared" si="55"/>
        <v>6.560797945143417</v>
      </c>
      <c r="AH14" s="166">
        <f t="shared" si="0"/>
        <v>8.454955774029472</v>
      </c>
      <c r="AI14" s="156">
        <f t="shared" si="1"/>
        <v>8.454955774029472</v>
      </c>
      <c r="AJ14" s="156">
        <f t="shared" si="2"/>
        <v>8.454955774029472</v>
      </c>
      <c r="AK14" s="156">
        <f t="shared" si="3"/>
        <v>6.218488866733609</v>
      </c>
      <c r="AL14" s="156">
        <f t="shared" si="4"/>
        <v>6.218488866733609</v>
      </c>
      <c r="AM14" s="156">
        <f t="shared" si="5"/>
        <v>5.95132420613108</v>
      </c>
      <c r="AN14" s="156">
        <f t="shared" si="6"/>
        <v>5.95132420613108</v>
      </c>
      <c r="AO14" s="156" t="str">
        <f t="shared" si="7"/>
        <v>X</v>
      </c>
      <c r="AP14" s="156" t="str">
        <f t="shared" si="8"/>
        <v>X</v>
      </c>
      <c r="AQ14" s="156">
        <f t="shared" si="9"/>
        <v>9.307176523821816</v>
      </c>
      <c r="AR14" s="156" t="str">
        <f t="shared" si="10"/>
        <v>X</v>
      </c>
      <c r="AS14" s="156" t="str">
        <f t="shared" si="11"/>
        <v>X</v>
      </c>
      <c r="AT14" s="156" t="str">
        <f t="shared" si="12"/>
        <v>X</v>
      </c>
      <c r="AU14" s="156" t="str">
        <f t="shared" si="13"/>
        <v>X</v>
      </c>
      <c r="AV14" s="156" t="str">
        <f t="shared" si="14"/>
        <v>X</v>
      </c>
      <c r="AW14" s="156" t="str">
        <f t="shared" si="15"/>
        <v>X</v>
      </c>
      <c r="AX14" s="156" t="str">
        <f t="shared" si="16"/>
        <v>X</v>
      </c>
      <c r="AY14" s="156" t="str">
        <f t="shared" si="17"/>
        <v>X</v>
      </c>
      <c r="AZ14" s="156" t="str">
        <f t="shared" si="18"/>
        <v>X</v>
      </c>
      <c r="BA14" s="156" t="str">
        <f t="shared" si="19"/>
        <v>X</v>
      </c>
      <c r="BB14" s="156" t="str">
        <f t="shared" si="23"/>
        <v>X</v>
      </c>
      <c r="BC14" s="156" t="str">
        <f t="shared" si="24"/>
        <v>X</v>
      </c>
      <c r="BD14" s="156" t="str">
        <f t="shared" si="25"/>
        <v>X</v>
      </c>
      <c r="BE14" s="156" t="str">
        <f t="shared" si="26"/>
        <v>X</v>
      </c>
      <c r="BF14" s="156" t="str">
        <f t="shared" si="27"/>
        <v>X</v>
      </c>
      <c r="BG14" s="167">
        <f t="shared" si="20"/>
        <v>6.560797945143417</v>
      </c>
      <c r="BH14" s="161">
        <f t="shared" si="28"/>
        <v>8</v>
      </c>
      <c r="BI14" s="157">
        <f t="shared" si="29"/>
        <v>8</v>
      </c>
      <c r="BJ14" s="157">
        <f t="shared" si="30"/>
        <v>8</v>
      </c>
      <c r="BK14" s="157">
        <f t="shared" si="31"/>
        <v>7</v>
      </c>
      <c r="BL14" s="157">
        <f t="shared" si="32"/>
        <v>7</v>
      </c>
      <c r="BM14" s="157">
        <f t="shared" si="33"/>
        <v>8</v>
      </c>
      <c r="BN14" s="157">
        <f t="shared" si="34"/>
        <v>8</v>
      </c>
      <c r="BO14" s="157" t="str">
        <f t="shared" si="35"/>
        <v>XXX</v>
      </c>
      <c r="BP14" s="157" t="str">
        <f t="shared" si="36"/>
        <v>XXX</v>
      </c>
      <c r="BQ14" s="157">
        <f t="shared" si="37"/>
        <v>10</v>
      </c>
      <c r="BR14" s="157" t="str">
        <f t="shared" si="38"/>
        <v>XXX</v>
      </c>
      <c r="BS14" s="157" t="str">
        <f t="shared" si="39"/>
        <v>XXX</v>
      </c>
      <c r="BT14" s="157" t="str">
        <f t="shared" si="40"/>
        <v>XXX</v>
      </c>
      <c r="BU14" s="157" t="str">
        <f t="shared" si="41"/>
        <v>XXX</v>
      </c>
      <c r="BV14" s="157" t="str">
        <f t="shared" si="42"/>
        <v>XXX</v>
      </c>
      <c r="BW14" s="157" t="str">
        <f t="shared" si="43"/>
        <v>XXX</v>
      </c>
      <c r="BX14" s="157" t="str">
        <f t="shared" si="44"/>
        <v>XXX</v>
      </c>
      <c r="BY14" s="157" t="str">
        <f t="shared" si="45"/>
        <v>XXX</v>
      </c>
      <c r="BZ14" s="157" t="str">
        <f t="shared" si="46"/>
        <v>XXX</v>
      </c>
      <c r="CA14" s="157" t="str">
        <f t="shared" si="47"/>
        <v>XXX</v>
      </c>
      <c r="CB14" s="157" t="str">
        <f t="shared" si="48"/>
        <v>XXX</v>
      </c>
      <c r="CC14" s="157" t="str">
        <f t="shared" si="49"/>
        <v>XXX</v>
      </c>
      <c r="CD14" s="157" t="str">
        <f t="shared" si="50"/>
        <v>XXX</v>
      </c>
      <c r="CE14" s="157" t="str">
        <f t="shared" si="51"/>
        <v>XXX</v>
      </c>
      <c r="CF14" s="157" t="str">
        <f t="shared" si="52"/>
        <v>XXX</v>
      </c>
      <c r="CG14" s="162">
        <f t="shared" si="53"/>
        <v>8</v>
      </c>
    </row>
    <row r="15" spans="1:85" s="3" customFormat="1" ht="20.25" customHeight="1">
      <c r="A15" s="185" t="str">
        <f>'Inserisci parametri'!A15</f>
        <v>Nome e Cognome 11</v>
      </c>
      <c r="B15" s="197">
        <v>5</v>
      </c>
      <c r="C15" s="174">
        <v>5</v>
      </c>
      <c r="D15" s="174">
        <v>6</v>
      </c>
      <c r="E15" s="174">
        <v>6</v>
      </c>
      <c r="F15" s="174">
        <v>6</v>
      </c>
      <c r="G15" s="174"/>
      <c r="H15" s="174"/>
      <c r="I15" s="174"/>
      <c r="J15" s="174"/>
      <c r="K15" s="174"/>
      <c r="L15" s="174">
        <v>5</v>
      </c>
      <c r="M15" s="174">
        <v>5</v>
      </c>
      <c r="N15" s="174">
        <v>4</v>
      </c>
      <c r="O15" s="174">
        <v>6</v>
      </c>
      <c r="P15" s="174">
        <v>5</v>
      </c>
      <c r="Q15" s="175">
        <v>4</v>
      </c>
      <c r="R15" s="175">
        <v>4</v>
      </c>
      <c r="S15" s="175">
        <v>4</v>
      </c>
      <c r="T15" s="175">
        <v>4</v>
      </c>
      <c r="U15" s="175">
        <v>5</v>
      </c>
      <c r="V15" s="174"/>
      <c r="W15" s="174"/>
      <c r="X15" s="174"/>
      <c r="Y15" s="174"/>
      <c r="Z15" s="174"/>
      <c r="AA15" s="199">
        <v>7</v>
      </c>
      <c r="AB15" s="155">
        <f t="shared" si="54"/>
        <v>2.8108056019632435</v>
      </c>
      <c r="AC15" s="155">
        <f t="shared" si="56"/>
        <v>2.8108056019632435</v>
      </c>
      <c r="AD15" s="155">
        <f t="shared" si="57"/>
        <v>3.2038952734978046</v>
      </c>
      <c r="AE15" s="155">
        <f t="shared" si="58"/>
        <v>3.9086938686259245</v>
      </c>
      <c r="AF15" s="155">
        <f t="shared" si="59"/>
        <v>3.9234146816478943</v>
      </c>
      <c r="AG15" s="100">
        <f t="shared" si="55"/>
        <v>4.826578006095176</v>
      </c>
      <c r="AH15" s="166">
        <f t="shared" si="0"/>
        <v>1.7455550521418832</v>
      </c>
      <c r="AI15" s="156">
        <f t="shared" si="1"/>
        <v>1.7455550521418832</v>
      </c>
      <c r="AJ15" s="156">
        <f t="shared" si="2"/>
        <v>3.982021959437746</v>
      </c>
      <c r="AK15" s="156">
        <f t="shared" si="3"/>
        <v>3.982021959437746</v>
      </c>
      <c r="AL15" s="156">
        <f t="shared" si="4"/>
        <v>3.982021959437746</v>
      </c>
      <c r="AM15" s="156" t="str">
        <f t="shared" si="5"/>
        <v>X</v>
      </c>
      <c r="AN15" s="156" t="str">
        <f t="shared" si="6"/>
        <v>X</v>
      </c>
      <c r="AO15" s="156" t="str">
        <f t="shared" si="7"/>
        <v>X</v>
      </c>
      <c r="AP15" s="156" t="str">
        <f t="shared" si="8"/>
        <v>X</v>
      </c>
      <c r="AQ15" s="156" t="str">
        <f t="shared" si="9"/>
        <v>X</v>
      </c>
      <c r="AR15" s="156">
        <f t="shared" si="10"/>
        <v>3.9646751671566234</v>
      </c>
      <c r="AS15" s="156">
        <f t="shared" si="11"/>
        <v>3.9646751671566234</v>
      </c>
      <c r="AT15" s="156">
        <f t="shared" si="12"/>
        <v>2.907477274464443</v>
      </c>
      <c r="AU15" s="156">
        <f t="shared" si="13"/>
        <v>5.021873059848804</v>
      </c>
      <c r="AV15" s="156">
        <f t="shared" si="14"/>
        <v>3.9646751671566234</v>
      </c>
      <c r="AW15" s="156">
        <f t="shared" si="15"/>
        <v>2.7221865865912234</v>
      </c>
      <c r="AX15" s="156">
        <f t="shared" si="16"/>
        <v>2.7221865865912234</v>
      </c>
      <c r="AY15" s="156">
        <f t="shared" si="17"/>
        <v>2.7221865865912234</v>
      </c>
      <c r="AZ15" s="156">
        <f t="shared" si="18"/>
        <v>2.7221865865912234</v>
      </c>
      <c r="BA15" s="156">
        <f t="shared" si="19"/>
        <v>3.8235469183493134</v>
      </c>
      <c r="BB15" s="156" t="str">
        <f t="shared" si="23"/>
        <v>X</v>
      </c>
      <c r="BC15" s="156" t="str">
        <f t="shared" si="24"/>
        <v>X</v>
      </c>
      <c r="BD15" s="156" t="str">
        <f t="shared" si="25"/>
        <v>X</v>
      </c>
      <c r="BE15" s="156" t="str">
        <f t="shared" si="26"/>
        <v>X</v>
      </c>
      <c r="BF15" s="156" t="str">
        <f t="shared" si="27"/>
        <v>X</v>
      </c>
      <c r="BG15" s="167">
        <f t="shared" si="20"/>
        <v>4.826578006095176</v>
      </c>
      <c r="BH15" s="161">
        <f t="shared" si="28"/>
        <v>5</v>
      </c>
      <c r="BI15" s="157">
        <f t="shared" si="29"/>
        <v>5</v>
      </c>
      <c r="BJ15" s="157">
        <f t="shared" si="30"/>
        <v>6</v>
      </c>
      <c r="BK15" s="157">
        <f t="shared" si="31"/>
        <v>6</v>
      </c>
      <c r="BL15" s="157">
        <f t="shared" si="32"/>
        <v>6</v>
      </c>
      <c r="BM15" s="157" t="str">
        <f t="shared" si="33"/>
        <v>XXX</v>
      </c>
      <c r="BN15" s="157" t="str">
        <f t="shared" si="34"/>
        <v>XXX</v>
      </c>
      <c r="BO15" s="157" t="str">
        <f t="shared" si="35"/>
        <v>XXX</v>
      </c>
      <c r="BP15" s="157" t="str">
        <f t="shared" si="36"/>
        <v>XXX</v>
      </c>
      <c r="BQ15" s="157" t="str">
        <f t="shared" si="37"/>
        <v>XXX</v>
      </c>
      <c r="BR15" s="157">
        <f t="shared" si="38"/>
        <v>5</v>
      </c>
      <c r="BS15" s="157">
        <f t="shared" si="39"/>
        <v>5</v>
      </c>
      <c r="BT15" s="157">
        <f t="shared" si="40"/>
        <v>4</v>
      </c>
      <c r="BU15" s="157">
        <f t="shared" si="41"/>
        <v>6</v>
      </c>
      <c r="BV15" s="157">
        <f t="shared" si="42"/>
        <v>5</v>
      </c>
      <c r="BW15" s="157">
        <f t="shared" si="43"/>
        <v>4</v>
      </c>
      <c r="BX15" s="157">
        <f t="shared" si="44"/>
        <v>4</v>
      </c>
      <c r="BY15" s="157">
        <f t="shared" si="45"/>
        <v>4</v>
      </c>
      <c r="BZ15" s="157">
        <f t="shared" si="46"/>
        <v>4</v>
      </c>
      <c r="CA15" s="157">
        <f t="shared" si="47"/>
        <v>5</v>
      </c>
      <c r="CB15" s="157" t="str">
        <f t="shared" si="48"/>
        <v>XXX</v>
      </c>
      <c r="CC15" s="157" t="str">
        <f t="shared" si="49"/>
        <v>XXX</v>
      </c>
      <c r="CD15" s="157" t="str">
        <f t="shared" si="50"/>
        <v>XXX</v>
      </c>
      <c r="CE15" s="157" t="str">
        <f t="shared" si="51"/>
        <v>XXX</v>
      </c>
      <c r="CF15" s="157" t="str">
        <f t="shared" si="52"/>
        <v>XXX</v>
      </c>
      <c r="CG15" s="162">
        <f t="shared" si="53"/>
        <v>7</v>
      </c>
    </row>
    <row r="16" spans="1:85" s="3" customFormat="1" ht="20.25" customHeight="1">
      <c r="A16" s="185" t="str">
        <f>'Inserisci parametri'!A16</f>
        <v>Nome e Cognome 12</v>
      </c>
      <c r="B16" s="197"/>
      <c r="C16" s="174"/>
      <c r="D16" s="174"/>
      <c r="E16" s="174"/>
      <c r="F16" s="174"/>
      <c r="G16" s="174"/>
      <c r="H16" s="174"/>
      <c r="I16" s="174"/>
      <c r="J16" s="174"/>
      <c r="K16" s="174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4">
        <v>6</v>
      </c>
      <c r="W16" s="174">
        <v>6</v>
      </c>
      <c r="X16" s="174">
        <v>7</v>
      </c>
      <c r="Y16" s="174">
        <v>8</v>
      </c>
      <c r="Z16" s="174">
        <v>8</v>
      </c>
      <c r="AA16" s="199">
        <v>7</v>
      </c>
      <c r="AB16" s="155">
        <f t="shared" si="54"/>
        <v>2.2363776513392146</v>
      </c>
      <c r="AC16" s="155">
        <f t="shared" si="56"/>
        <v>2.2363776513392146</v>
      </c>
      <c r="AD16" s="155">
        <f t="shared" si="57"/>
        <v>4.541710866804996</v>
      </c>
      <c r="AE16" s="155">
        <f t="shared" si="58"/>
        <v>6.847044082270777</v>
      </c>
      <c r="AF16" s="155">
        <f t="shared" si="59"/>
        <v>6.847044082270777</v>
      </c>
      <c r="AG16" s="100">
        <f t="shared" si="55"/>
        <v>4.826578006095176</v>
      </c>
      <c r="AH16" s="166" t="str">
        <f t="shared" si="0"/>
        <v>X</v>
      </c>
      <c r="AI16" s="156" t="str">
        <f t="shared" si="1"/>
        <v>X</v>
      </c>
      <c r="AJ16" s="156" t="str">
        <f t="shared" si="2"/>
        <v>X</v>
      </c>
      <c r="AK16" s="156" t="str">
        <f t="shared" si="3"/>
        <v>X</v>
      </c>
      <c r="AL16" s="156" t="str">
        <f t="shared" si="4"/>
        <v>X</v>
      </c>
      <c r="AM16" s="156" t="str">
        <f t="shared" si="5"/>
        <v>X</v>
      </c>
      <c r="AN16" s="156" t="str">
        <f t="shared" si="6"/>
        <v>X</v>
      </c>
      <c r="AO16" s="156" t="str">
        <f t="shared" si="7"/>
        <v>X</v>
      </c>
      <c r="AP16" s="156" t="str">
        <f t="shared" si="8"/>
        <v>X</v>
      </c>
      <c r="AQ16" s="156" t="str">
        <f t="shared" si="9"/>
        <v>X</v>
      </c>
      <c r="AR16" s="156" t="str">
        <f t="shared" si="10"/>
        <v>X</v>
      </c>
      <c r="AS16" s="156" t="str">
        <f t="shared" si="11"/>
        <v>X</v>
      </c>
      <c r="AT16" s="156" t="str">
        <f t="shared" si="12"/>
        <v>X</v>
      </c>
      <c r="AU16" s="156" t="str">
        <f t="shared" si="13"/>
        <v>X</v>
      </c>
      <c r="AV16" s="156" t="str">
        <f t="shared" si="14"/>
        <v>X</v>
      </c>
      <c r="AW16" s="156" t="str">
        <f t="shared" si="15"/>
        <v>X</v>
      </c>
      <c r="AX16" s="156" t="str">
        <f t="shared" si="16"/>
        <v>X</v>
      </c>
      <c r="AY16" s="156" t="str">
        <f t="shared" si="17"/>
        <v>X</v>
      </c>
      <c r="AZ16" s="156" t="str">
        <f t="shared" si="18"/>
        <v>X</v>
      </c>
      <c r="BA16" s="156" t="str">
        <f t="shared" si="19"/>
        <v>X</v>
      </c>
      <c r="BB16" s="156">
        <f t="shared" si="23"/>
        <v>2.2363776513392146</v>
      </c>
      <c r="BC16" s="156">
        <f t="shared" si="24"/>
        <v>2.2363776513392146</v>
      </c>
      <c r="BD16" s="156">
        <f t="shared" si="25"/>
        <v>4.541710866804996</v>
      </c>
      <c r="BE16" s="156">
        <f t="shared" si="26"/>
        <v>6.847044082270777</v>
      </c>
      <c r="BF16" s="156">
        <f t="shared" si="27"/>
        <v>6.847044082270777</v>
      </c>
      <c r="BG16" s="167">
        <f t="shared" si="20"/>
        <v>4.826578006095176</v>
      </c>
      <c r="BH16" s="161" t="str">
        <f t="shared" si="28"/>
        <v>XXX</v>
      </c>
      <c r="BI16" s="157" t="str">
        <f t="shared" si="29"/>
        <v>XXX</v>
      </c>
      <c r="BJ16" s="157" t="str">
        <f t="shared" si="30"/>
        <v>XXX</v>
      </c>
      <c r="BK16" s="157" t="str">
        <f t="shared" si="31"/>
        <v>XXX</v>
      </c>
      <c r="BL16" s="157" t="str">
        <f t="shared" si="32"/>
        <v>XXX</v>
      </c>
      <c r="BM16" s="157" t="str">
        <f t="shared" si="33"/>
        <v>XXX</v>
      </c>
      <c r="BN16" s="157" t="str">
        <f t="shared" si="34"/>
        <v>XXX</v>
      </c>
      <c r="BO16" s="157" t="str">
        <f t="shared" si="35"/>
        <v>XXX</v>
      </c>
      <c r="BP16" s="157" t="str">
        <f t="shared" si="36"/>
        <v>XXX</v>
      </c>
      <c r="BQ16" s="157" t="str">
        <f t="shared" si="37"/>
        <v>XXX</v>
      </c>
      <c r="BR16" s="157" t="str">
        <f t="shared" si="38"/>
        <v>XXX</v>
      </c>
      <c r="BS16" s="157" t="str">
        <f t="shared" si="39"/>
        <v>XXX</v>
      </c>
      <c r="BT16" s="157" t="str">
        <f t="shared" si="40"/>
        <v>XXX</v>
      </c>
      <c r="BU16" s="157" t="str">
        <f t="shared" si="41"/>
        <v>XXX</v>
      </c>
      <c r="BV16" s="157" t="str">
        <f t="shared" si="42"/>
        <v>XXX</v>
      </c>
      <c r="BW16" s="157" t="str">
        <f t="shared" si="43"/>
        <v>XXX</v>
      </c>
      <c r="BX16" s="157" t="str">
        <f t="shared" si="44"/>
        <v>XXX</v>
      </c>
      <c r="BY16" s="157" t="str">
        <f t="shared" si="45"/>
        <v>XXX</v>
      </c>
      <c r="BZ16" s="157" t="str">
        <f t="shared" si="46"/>
        <v>XXX</v>
      </c>
      <c r="CA16" s="157" t="str">
        <f t="shared" si="47"/>
        <v>XXX</v>
      </c>
      <c r="CB16" s="157">
        <f t="shared" si="48"/>
        <v>6</v>
      </c>
      <c r="CC16" s="157">
        <f t="shared" si="49"/>
        <v>6</v>
      </c>
      <c r="CD16" s="157">
        <f t="shared" si="50"/>
        <v>7</v>
      </c>
      <c r="CE16" s="157">
        <f t="shared" si="51"/>
        <v>8</v>
      </c>
      <c r="CF16" s="157">
        <f t="shared" si="52"/>
        <v>8</v>
      </c>
      <c r="CG16" s="162">
        <f t="shared" si="53"/>
        <v>7</v>
      </c>
    </row>
    <row r="17" spans="1:85" s="3" customFormat="1" ht="20.25" customHeight="1">
      <c r="A17" s="185" t="str">
        <f>'Inserisci parametri'!A17</f>
        <v>Nome e Cognome 13</v>
      </c>
      <c r="B17" s="200">
        <v>6</v>
      </c>
      <c r="C17" s="175">
        <v>7</v>
      </c>
      <c r="D17" s="175">
        <v>6</v>
      </c>
      <c r="E17" s="175">
        <v>6</v>
      </c>
      <c r="F17" s="175">
        <v>7</v>
      </c>
      <c r="G17" s="175">
        <v>7</v>
      </c>
      <c r="H17" s="175">
        <v>7</v>
      </c>
      <c r="I17" s="175">
        <v>5</v>
      </c>
      <c r="J17" s="175">
        <v>7</v>
      </c>
      <c r="K17" s="175">
        <v>8</v>
      </c>
      <c r="L17" s="175">
        <v>9</v>
      </c>
      <c r="M17" s="175">
        <v>9</v>
      </c>
      <c r="N17" s="175">
        <v>5</v>
      </c>
      <c r="O17" s="175">
        <v>8</v>
      </c>
      <c r="P17" s="175">
        <v>9</v>
      </c>
      <c r="Q17" s="174"/>
      <c r="R17" s="174"/>
      <c r="S17" s="174"/>
      <c r="T17" s="174"/>
      <c r="U17" s="174"/>
      <c r="V17" s="174">
        <v>7</v>
      </c>
      <c r="W17" s="174">
        <v>8</v>
      </c>
      <c r="X17" s="174">
        <v>6</v>
      </c>
      <c r="Y17" s="174">
        <v>8</v>
      </c>
      <c r="Z17" s="174">
        <v>8</v>
      </c>
      <c r="AA17" s="199">
        <v>8</v>
      </c>
      <c r="AB17" s="155">
        <f t="shared" si="54"/>
        <v>5.24764940286345</v>
      </c>
      <c r="AC17" s="155">
        <f t="shared" si="56"/>
        <v>6.383099433553861</v>
      </c>
      <c r="AD17" s="155">
        <f t="shared" si="57"/>
        <v>2.7751551268821393</v>
      </c>
      <c r="AE17" s="155">
        <f t="shared" si="58"/>
        <v>5.55968323355685</v>
      </c>
      <c r="AF17" s="155">
        <f t="shared" si="59"/>
        <v>6.8025809732652025</v>
      </c>
      <c r="AG17" s="100">
        <f t="shared" si="55"/>
        <v>6.560797945143417</v>
      </c>
      <c r="AH17" s="166">
        <f t="shared" si="0"/>
        <v>3.982021959437746</v>
      </c>
      <c r="AI17" s="156">
        <f t="shared" si="1"/>
        <v>6.218488866733609</v>
      </c>
      <c r="AJ17" s="156">
        <f t="shared" si="2"/>
        <v>3.982021959437746</v>
      </c>
      <c r="AK17" s="156">
        <f t="shared" si="3"/>
        <v>3.982021959437746</v>
      </c>
      <c r="AL17" s="156">
        <f t="shared" si="4"/>
        <v>6.218488866733609</v>
      </c>
      <c r="AM17" s="156">
        <f t="shared" si="5"/>
        <v>4.273398047285711</v>
      </c>
      <c r="AN17" s="156">
        <f t="shared" si="6"/>
        <v>4.273398047285711</v>
      </c>
      <c r="AO17" s="156">
        <f t="shared" si="7"/>
        <v>0.9175457295949734</v>
      </c>
      <c r="AP17" s="156">
        <f t="shared" si="8"/>
        <v>4.273398047285711</v>
      </c>
      <c r="AQ17" s="156">
        <f t="shared" si="9"/>
        <v>5.95132420613108</v>
      </c>
      <c r="AR17" s="156">
        <f t="shared" si="10"/>
        <v>8.193466737925347</v>
      </c>
      <c r="AS17" s="156">
        <f t="shared" si="11"/>
        <v>8.193466737925347</v>
      </c>
      <c r="AT17" s="156">
        <f t="shared" si="12"/>
        <v>3.9646751671566234</v>
      </c>
      <c r="AU17" s="156">
        <f t="shared" si="13"/>
        <v>7.1362688452331655</v>
      </c>
      <c r="AV17" s="156">
        <f t="shared" si="14"/>
        <v>8.193466737925347</v>
      </c>
      <c r="AW17" s="156" t="str">
        <f t="shared" si="15"/>
        <v>X</v>
      </c>
      <c r="AX17" s="156" t="str">
        <f t="shared" si="16"/>
        <v>X</v>
      </c>
      <c r="AY17" s="156" t="str">
        <f t="shared" si="17"/>
        <v>X</v>
      </c>
      <c r="AZ17" s="156" t="str">
        <f t="shared" si="18"/>
        <v>X</v>
      </c>
      <c r="BA17" s="156" t="str">
        <f t="shared" si="19"/>
        <v>X</v>
      </c>
      <c r="BB17" s="156">
        <f t="shared" si="23"/>
        <v>4.541710866804996</v>
      </c>
      <c r="BC17" s="156">
        <f t="shared" si="24"/>
        <v>6.847044082270777</v>
      </c>
      <c r="BD17" s="156">
        <f t="shared" si="25"/>
        <v>2.2363776513392146</v>
      </c>
      <c r="BE17" s="156">
        <f t="shared" si="26"/>
        <v>6.847044082270777</v>
      </c>
      <c r="BF17" s="156">
        <f t="shared" si="27"/>
        <v>6.847044082270777</v>
      </c>
      <c r="BG17" s="167">
        <f t="shared" si="20"/>
        <v>6.560797945143417</v>
      </c>
      <c r="BH17" s="161">
        <f t="shared" si="28"/>
        <v>6</v>
      </c>
      <c r="BI17" s="157">
        <f t="shared" si="29"/>
        <v>7</v>
      </c>
      <c r="BJ17" s="157">
        <f t="shared" si="30"/>
        <v>6</v>
      </c>
      <c r="BK17" s="157">
        <f t="shared" si="31"/>
        <v>6</v>
      </c>
      <c r="BL17" s="157">
        <f t="shared" si="32"/>
        <v>7</v>
      </c>
      <c r="BM17" s="157">
        <f t="shared" si="33"/>
        <v>7</v>
      </c>
      <c r="BN17" s="157">
        <f t="shared" si="34"/>
        <v>7</v>
      </c>
      <c r="BO17" s="157">
        <f t="shared" si="35"/>
        <v>5</v>
      </c>
      <c r="BP17" s="157">
        <f t="shared" si="36"/>
        <v>7</v>
      </c>
      <c r="BQ17" s="157">
        <f t="shared" si="37"/>
        <v>8</v>
      </c>
      <c r="BR17" s="157">
        <f t="shared" si="38"/>
        <v>9</v>
      </c>
      <c r="BS17" s="157">
        <f t="shared" si="39"/>
        <v>9</v>
      </c>
      <c r="BT17" s="157">
        <f t="shared" si="40"/>
        <v>5</v>
      </c>
      <c r="BU17" s="157">
        <f t="shared" si="41"/>
        <v>8</v>
      </c>
      <c r="BV17" s="157">
        <f t="shared" si="42"/>
        <v>9</v>
      </c>
      <c r="BW17" s="157" t="str">
        <f t="shared" si="43"/>
        <v>XXX</v>
      </c>
      <c r="BX17" s="157" t="str">
        <f t="shared" si="44"/>
        <v>XXX</v>
      </c>
      <c r="BY17" s="157" t="str">
        <f t="shared" si="45"/>
        <v>XXX</v>
      </c>
      <c r="BZ17" s="157" t="str">
        <f t="shared" si="46"/>
        <v>XXX</v>
      </c>
      <c r="CA17" s="157" t="str">
        <f t="shared" si="47"/>
        <v>XXX</v>
      </c>
      <c r="CB17" s="157">
        <f t="shared" si="48"/>
        <v>7</v>
      </c>
      <c r="CC17" s="157">
        <f t="shared" si="49"/>
        <v>8</v>
      </c>
      <c r="CD17" s="157">
        <f t="shared" si="50"/>
        <v>6</v>
      </c>
      <c r="CE17" s="157">
        <f t="shared" si="51"/>
        <v>8</v>
      </c>
      <c r="CF17" s="157">
        <f t="shared" si="52"/>
        <v>8</v>
      </c>
      <c r="CG17" s="162">
        <f t="shared" si="53"/>
        <v>8</v>
      </c>
    </row>
    <row r="18" spans="1:85" s="3" customFormat="1" ht="20.25" customHeight="1">
      <c r="A18" s="185" t="str">
        <f>'Inserisci parametri'!A18</f>
        <v>Nome e Cognome 14</v>
      </c>
      <c r="B18" s="197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5">
        <v>8</v>
      </c>
      <c r="W18" s="175">
        <v>7</v>
      </c>
      <c r="X18" s="175">
        <v>6</v>
      </c>
      <c r="Y18" s="175">
        <v>6</v>
      </c>
      <c r="Z18" s="175">
        <v>4</v>
      </c>
      <c r="AA18" s="199">
        <v>8</v>
      </c>
      <c r="AB18" s="155">
        <f t="shared" si="54"/>
        <v>6.847044082270777</v>
      </c>
      <c r="AC18" s="155">
        <f t="shared" si="56"/>
        <v>4.541710866804996</v>
      </c>
      <c r="AD18" s="155">
        <f t="shared" si="57"/>
        <v>2.2363776513392146</v>
      </c>
      <c r="AE18" s="155">
        <f t="shared" si="58"/>
        <v>2.2363776513392146</v>
      </c>
      <c r="AF18" s="155">
        <f t="shared" si="59"/>
        <v>-2.374288779592347</v>
      </c>
      <c r="AG18" s="100">
        <f t="shared" si="55"/>
        <v>6.560797945143417</v>
      </c>
      <c r="AH18" s="166" t="str">
        <f t="shared" si="0"/>
        <v>X</v>
      </c>
      <c r="AI18" s="156" t="str">
        <f t="shared" si="1"/>
        <v>X</v>
      </c>
      <c r="AJ18" s="156" t="str">
        <f t="shared" si="2"/>
        <v>X</v>
      </c>
      <c r="AK18" s="156" t="str">
        <f t="shared" si="3"/>
        <v>X</v>
      </c>
      <c r="AL18" s="156" t="str">
        <f t="shared" si="4"/>
        <v>X</v>
      </c>
      <c r="AM18" s="156" t="str">
        <f t="shared" si="5"/>
        <v>X</v>
      </c>
      <c r="AN18" s="156" t="str">
        <f t="shared" si="6"/>
        <v>X</v>
      </c>
      <c r="AO18" s="156" t="str">
        <f t="shared" si="7"/>
        <v>X</v>
      </c>
      <c r="AP18" s="156" t="str">
        <f t="shared" si="8"/>
        <v>X</v>
      </c>
      <c r="AQ18" s="156" t="str">
        <f t="shared" si="9"/>
        <v>X</v>
      </c>
      <c r="AR18" s="156" t="str">
        <f t="shared" si="10"/>
        <v>X</v>
      </c>
      <c r="AS18" s="156" t="str">
        <f t="shared" si="11"/>
        <v>X</v>
      </c>
      <c r="AT18" s="156" t="str">
        <f t="shared" si="12"/>
        <v>X</v>
      </c>
      <c r="AU18" s="156" t="str">
        <f t="shared" si="13"/>
        <v>X</v>
      </c>
      <c r="AV18" s="156" t="str">
        <f t="shared" si="14"/>
        <v>X</v>
      </c>
      <c r="AW18" s="156" t="str">
        <f t="shared" si="15"/>
        <v>X</v>
      </c>
      <c r="AX18" s="156" t="str">
        <f t="shared" si="16"/>
        <v>X</v>
      </c>
      <c r="AY18" s="156" t="str">
        <f t="shared" si="17"/>
        <v>X</v>
      </c>
      <c r="AZ18" s="156" t="str">
        <f t="shared" si="18"/>
        <v>X</v>
      </c>
      <c r="BA18" s="156" t="str">
        <f t="shared" si="19"/>
        <v>X</v>
      </c>
      <c r="BB18" s="156">
        <f t="shared" si="23"/>
        <v>6.847044082270777</v>
      </c>
      <c r="BC18" s="156">
        <f t="shared" si="24"/>
        <v>4.541710866804996</v>
      </c>
      <c r="BD18" s="156">
        <f t="shared" si="25"/>
        <v>2.2363776513392146</v>
      </c>
      <c r="BE18" s="156">
        <f t="shared" si="26"/>
        <v>2.2363776513392146</v>
      </c>
      <c r="BF18" s="156">
        <f t="shared" si="27"/>
        <v>-2.374288779592347</v>
      </c>
      <c r="BG18" s="167">
        <f t="shared" si="20"/>
        <v>6.560797945143417</v>
      </c>
      <c r="BH18" s="161" t="str">
        <f t="shared" si="28"/>
        <v>XXX</v>
      </c>
      <c r="BI18" s="157" t="str">
        <f t="shared" si="29"/>
        <v>XXX</v>
      </c>
      <c r="BJ18" s="157" t="str">
        <f t="shared" si="30"/>
        <v>XXX</v>
      </c>
      <c r="BK18" s="157" t="str">
        <f t="shared" si="31"/>
        <v>XXX</v>
      </c>
      <c r="BL18" s="157" t="str">
        <f t="shared" si="32"/>
        <v>XXX</v>
      </c>
      <c r="BM18" s="157" t="str">
        <f t="shared" si="33"/>
        <v>XXX</v>
      </c>
      <c r="BN18" s="157" t="str">
        <f t="shared" si="34"/>
        <v>XXX</v>
      </c>
      <c r="BO18" s="157" t="str">
        <f t="shared" si="35"/>
        <v>XXX</v>
      </c>
      <c r="BP18" s="157" t="str">
        <f t="shared" si="36"/>
        <v>XXX</v>
      </c>
      <c r="BQ18" s="157" t="str">
        <f t="shared" si="37"/>
        <v>XXX</v>
      </c>
      <c r="BR18" s="157" t="str">
        <f t="shared" si="38"/>
        <v>XXX</v>
      </c>
      <c r="BS18" s="157" t="str">
        <f t="shared" si="39"/>
        <v>XXX</v>
      </c>
      <c r="BT18" s="157" t="str">
        <f t="shared" si="40"/>
        <v>XXX</v>
      </c>
      <c r="BU18" s="157" t="str">
        <f t="shared" si="41"/>
        <v>XXX</v>
      </c>
      <c r="BV18" s="157" t="str">
        <f t="shared" si="42"/>
        <v>XXX</v>
      </c>
      <c r="BW18" s="157" t="str">
        <f t="shared" si="43"/>
        <v>XXX</v>
      </c>
      <c r="BX18" s="157" t="str">
        <f t="shared" si="44"/>
        <v>XXX</v>
      </c>
      <c r="BY18" s="157" t="str">
        <f t="shared" si="45"/>
        <v>XXX</v>
      </c>
      <c r="BZ18" s="157" t="str">
        <f t="shared" si="46"/>
        <v>XXX</v>
      </c>
      <c r="CA18" s="157" t="str">
        <f t="shared" si="47"/>
        <v>XXX</v>
      </c>
      <c r="CB18" s="157">
        <f t="shared" si="48"/>
        <v>8</v>
      </c>
      <c r="CC18" s="157">
        <f t="shared" si="49"/>
        <v>7</v>
      </c>
      <c r="CD18" s="157">
        <f t="shared" si="50"/>
        <v>6</v>
      </c>
      <c r="CE18" s="157">
        <f t="shared" si="51"/>
        <v>6</v>
      </c>
      <c r="CF18" s="157">
        <f t="shared" si="52"/>
        <v>4</v>
      </c>
      <c r="CG18" s="162">
        <f t="shared" si="53"/>
        <v>8</v>
      </c>
    </row>
    <row r="19" spans="1:85" s="3" customFormat="1" ht="20.25" customHeight="1">
      <c r="A19" s="185" t="str">
        <f>'Inserisci parametri'!A19</f>
        <v>Nome e Cognome 15</v>
      </c>
      <c r="B19" s="200">
        <v>4</v>
      </c>
      <c r="C19" s="175">
        <v>4</v>
      </c>
      <c r="D19" s="175">
        <v>6</v>
      </c>
      <c r="E19" s="175">
        <v>6</v>
      </c>
      <c r="F19" s="175">
        <v>6</v>
      </c>
      <c r="G19" s="174"/>
      <c r="H19" s="174"/>
      <c r="I19" s="174"/>
      <c r="J19" s="174"/>
      <c r="K19" s="174"/>
      <c r="L19" s="174">
        <v>4</v>
      </c>
      <c r="M19" s="174">
        <v>4</v>
      </c>
      <c r="N19" s="174">
        <v>4</v>
      </c>
      <c r="O19" s="174">
        <v>4</v>
      </c>
      <c r="P19" s="174">
        <v>4</v>
      </c>
      <c r="Q19" s="175">
        <v>3</v>
      </c>
      <c r="R19" s="175">
        <v>2</v>
      </c>
      <c r="S19" s="175">
        <v>3</v>
      </c>
      <c r="T19" s="175">
        <v>3</v>
      </c>
      <c r="U19" s="175">
        <v>1</v>
      </c>
      <c r="V19" s="174"/>
      <c r="W19" s="174"/>
      <c r="X19" s="174"/>
      <c r="Y19" s="174"/>
      <c r="Z19" s="174"/>
      <c r="AA19" s="199">
        <v>5</v>
      </c>
      <c r="AB19" s="155">
        <f t="shared" si="54"/>
        <v>1.3457972247145322</v>
      </c>
      <c r="AC19" s="155">
        <f t="shared" si="56"/>
        <v>0.9786771141285023</v>
      </c>
      <c r="AD19" s="155">
        <f t="shared" si="57"/>
        <v>2.836775162911774</v>
      </c>
      <c r="AE19" s="155">
        <f t="shared" si="58"/>
        <v>2.836775162911774</v>
      </c>
      <c r="AF19" s="155">
        <f t="shared" si="59"/>
        <v>2.1025349417397146</v>
      </c>
      <c r="AG19" s="100">
        <f t="shared" si="55"/>
        <v>1.3581381279986968</v>
      </c>
      <c r="AH19" s="166">
        <f t="shared" si="0"/>
        <v>-0.49091185515398017</v>
      </c>
      <c r="AI19" s="156">
        <f t="shared" si="1"/>
        <v>-0.49091185515398017</v>
      </c>
      <c r="AJ19" s="156">
        <f t="shared" si="2"/>
        <v>3.982021959437746</v>
      </c>
      <c r="AK19" s="156">
        <f t="shared" si="3"/>
        <v>3.982021959437746</v>
      </c>
      <c r="AL19" s="156">
        <f t="shared" si="4"/>
        <v>3.982021959437746</v>
      </c>
      <c r="AM19" s="156" t="str">
        <f t="shared" si="5"/>
        <v>X</v>
      </c>
      <c r="AN19" s="156" t="str">
        <f t="shared" si="6"/>
        <v>X</v>
      </c>
      <c r="AO19" s="156" t="str">
        <f t="shared" si="7"/>
        <v>X</v>
      </c>
      <c r="AP19" s="156" t="str">
        <f t="shared" si="8"/>
        <v>X</v>
      </c>
      <c r="AQ19" s="156" t="str">
        <f t="shared" si="9"/>
        <v>X</v>
      </c>
      <c r="AR19" s="156">
        <f t="shared" si="10"/>
        <v>2.907477274464443</v>
      </c>
      <c r="AS19" s="156">
        <f t="shared" si="11"/>
        <v>2.907477274464443</v>
      </c>
      <c r="AT19" s="156">
        <f t="shared" si="12"/>
        <v>2.907477274464443</v>
      </c>
      <c r="AU19" s="156">
        <f t="shared" si="13"/>
        <v>2.907477274464443</v>
      </c>
      <c r="AV19" s="156">
        <f t="shared" si="14"/>
        <v>2.907477274464443</v>
      </c>
      <c r="AW19" s="156">
        <f t="shared" si="15"/>
        <v>1.6208262548331338</v>
      </c>
      <c r="AX19" s="156">
        <f t="shared" si="16"/>
        <v>0.5194659230750442</v>
      </c>
      <c r="AY19" s="156">
        <f t="shared" si="17"/>
        <v>1.6208262548331338</v>
      </c>
      <c r="AZ19" s="156">
        <f t="shared" si="18"/>
        <v>1.6208262548331338</v>
      </c>
      <c r="BA19" s="156">
        <f t="shared" si="19"/>
        <v>-0.5818944086830458</v>
      </c>
      <c r="BB19" s="156" t="str">
        <f t="shared" si="23"/>
        <v>X</v>
      </c>
      <c r="BC19" s="156" t="str">
        <f t="shared" si="24"/>
        <v>X</v>
      </c>
      <c r="BD19" s="156" t="str">
        <f t="shared" si="25"/>
        <v>X</v>
      </c>
      <c r="BE19" s="156" t="str">
        <f t="shared" si="26"/>
        <v>X</v>
      </c>
      <c r="BF19" s="156" t="str">
        <f t="shared" si="27"/>
        <v>X</v>
      </c>
      <c r="BG19" s="167">
        <f t="shared" si="20"/>
        <v>1.3581381279986968</v>
      </c>
      <c r="BH19" s="161">
        <f t="shared" si="28"/>
        <v>4</v>
      </c>
      <c r="BI19" s="157">
        <f t="shared" si="29"/>
        <v>4</v>
      </c>
      <c r="BJ19" s="157">
        <f t="shared" si="30"/>
        <v>6</v>
      </c>
      <c r="BK19" s="157">
        <f t="shared" si="31"/>
        <v>6</v>
      </c>
      <c r="BL19" s="157">
        <f t="shared" si="32"/>
        <v>6</v>
      </c>
      <c r="BM19" s="157" t="str">
        <f t="shared" si="33"/>
        <v>XXX</v>
      </c>
      <c r="BN19" s="157" t="str">
        <f t="shared" si="34"/>
        <v>XXX</v>
      </c>
      <c r="BO19" s="157" t="str">
        <f t="shared" si="35"/>
        <v>XXX</v>
      </c>
      <c r="BP19" s="157" t="str">
        <f t="shared" si="36"/>
        <v>XXX</v>
      </c>
      <c r="BQ19" s="157" t="str">
        <f t="shared" si="37"/>
        <v>XXX</v>
      </c>
      <c r="BR19" s="157">
        <f t="shared" si="38"/>
        <v>4</v>
      </c>
      <c r="BS19" s="157">
        <f t="shared" si="39"/>
        <v>4</v>
      </c>
      <c r="BT19" s="157">
        <f t="shared" si="40"/>
        <v>4</v>
      </c>
      <c r="BU19" s="157">
        <f t="shared" si="41"/>
        <v>4</v>
      </c>
      <c r="BV19" s="157">
        <f t="shared" si="42"/>
        <v>4</v>
      </c>
      <c r="BW19" s="157">
        <f t="shared" si="43"/>
        <v>3</v>
      </c>
      <c r="BX19" s="157">
        <f t="shared" si="44"/>
        <v>2</v>
      </c>
      <c r="BY19" s="157">
        <f t="shared" si="45"/>
        <v>3</v>
      </c>
      <c r="BZ19" s="157">
        <f t="shared" si="46"/>
        <v>3</v>
      </c>
      <c r="CA19" s="157">
        <f t="shared" si="47"/>
        <v>1</v>
      </c>
      <c r="CB19" s="157" t="str">
        <f t="shared" si="48"/>
        <v>XXX</v>
      </c>
      <c r="CC19" s="157" t="str">
        <f t="shared" si="49"/>
        <v>XXX</v>
      </c>
      <c r="CD19" s="157" t="str">
        <f t="shared" si="50"/>
        <v>XXX</v>
      </c>
      <c r="CE19" s="157" t="str">
        <f t="shared" si="51"/>
        <v>XXX</v>
      </c>
      <c r="CF19" s="157" t="str">
        <f t="shared" si="52"/>
        <v>XXX</v>
      </c>
      <c r="CG19" s="162">
        <f t="shared" si="53"/>
        <v>5</v>
      </c>
    </row>
    <row r="20" spans="1:85" ht="20.25" customHeight="1">
      <c r="A20" s="185" t="str">
        <f>'Inserisci parametri'!A20</f>
        <v>Nome e Cognome 16</v>
      </c>
      <c r="B20" s="201">
        <v>5</v>
      </c>
      <c r="C20" s="176">
        <v>5</v>
      </c>
      <c r="D20" s="176">
        <v>6</v>
      </c>
      <c r="E20" s="176">
        <v>6</v>
      </c>
      <c r="F20" s="176">
        <v>6</v>
      </c>
      <c r="G20" s="176"/>
      <c r="H20" s="176"/>
      <c r="I20" s="176"/>
      <c r="J20" s="176"/>
      <c r="K20" s="176"/>
      <c r="L20" s="174">
        <v>4</v>
      </c>
      <c r="M20" s="174">
        <v>4</v>
      </c>
      <c r="N20" s="174">
        <v>6</v>
      </c>
      <c r="O20" s="174">
        <v>6</v>
      </c>
      <c r="P20" s="174">
        <v>7</v>
      </c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202">
        <v>7</v>
      </c>
      <c r="AB20" s="155">
        <f t="shared" si="54"/>
        <v>2.326516163303163</v>
      </c>
      <c r="AC20" s="155">
        <f t="shared" si="56"/>
        <v>2.326516163303163</v>
      </c>
      <c r="AD20" s="155">
        <f t="shared" si="57"/>
        <v>4.5019475096432755</v>
      </c>
      <c r="AE20" s="155">
        <f t="shared" si="58"/>
        <v>4.5019475096432755</v>
      </c>
      <c r="AF20" s="155">
        <f t="shared" si="59"/>
        <v>5.030546455989366</v>
      </c>
      <c r="AG20" s="100">
        <f t="shared" si="55"/>
        <v>4.826578006095176</v>
      </c>
      <c r="AH20" s="166">
        <f t="shared" si="0"/>
        <v>1.7455550521418832</v>
      </c>
      <c r="AI20" s="156">
        <f t="shared" si="1"/>
        <v>1.7455550521418832</v>
      </c>
      <c r="AJ20" s="156">
        <f t="shared" si="2"/>
        <v>3.982021959437746</v>
      </c>
      <c r="AK20" s="156">
        <f t="shared" si="3"/>
        <v>3.982021959437746</v>
      </c>
      <c r="AL20" s="156">
        <f t="shared" si="4"/>
        <v>3.982021959437746</v>
      </c>
      <c r="AM20" s="156" t="str">
        <f t="shared" si="5"/>
        <v>X</v>
      </c>
      <c r="AN20" s="156" t="str">
        <f t="shared" si="6"/>
        <v>X</v>
      </c>
      <c r="AO20" s="156" t="str">
        <f t="shared" si="7"/>
        <v>X</v>
      </c>
      <c r="AP20" s="156" t="str">
        <f t="shared" si="8"/>
        <v>X</v>
      </c>
      <c r="AQ20" s="156" t="str">
        <f t="shared" si="9"/>
        <v>X</v>
      </c>
      <c r="AR20" s="156">
        <f t="shared" si="10"/>
        <v>2.907477274464443</v>
      </c>
      <c r="AS20" s="156">
        <f t="shared" si="11"/>
        <v>2.907477274464443</v>
      </c>
      <c r="AT20" s="156">
        <f t="shared" si="12"/>
        <v>5.021873059848804</v>
      </c>
      <c r="AU20" s="156">
        <f t="shared" si="13"/>
        <v>5.021873059848804</v>
      </c>
      <c r="AV20" s="156">
        <f t="shared" si="14"/>
        <v>6.0790709525409845</v>
      </c>
      <c r="AW20" s="156" t="str">
        <f t="shared" si="15"/>
        <v>X</v>
      </c>
      <c r="AX20" s="156" t="str">
        <f t="shared" si="16"/>
        <v>X</v>
      </c>
      <c r="AY20" s="156" t="str">
        <f t="shared" si="17"/>
        <v>X</v>
      </c>
      <c r="AZ20" s="156" t="str">
        <f t="shared" si="18"/>
        <v>X</v>
      </c>
      <c r="BA20" s="156" t="str">
        <f t="shared" si="19"/>
        <v>X</v>
      </c>
      <c r="BB20" s="156" t="str">
        <f t="shared" si="23"/>
        <v>X</v>
      </c>
      <c r="BC20" s="156" t="str">
        <f t="shared" si="24"/>
        <v>X</v>
      </c>
      <c r="BD20" s="156" t="str">
        <f t="shared" si="25"/>
        <v>X</v>
      </c>
      <c r="BE20" s="156" t="str">
        <f t="shared" si="26"/>
        <v>X</v>
      </c>
      <c r="BF20" s="156" t="str">
        <f t="shared" si="27"/>
        <v>X</v>
      </c>
      <c r="BG20" s="167">
        <f t="shared" si="20"/>
        <v>4.826578006095176</v>
      </c>
      <c r="BH20" s="161">
        <f t="shared" si="28"/>
        <v>5</v>
      </c>
      <c r="BI20" s="157">
        <f t="shared" si="29"/>
        <v>5</v>
      </c>
      <c r="BJ20" s="157">
        <f t="shared" si="30"/>
        <v>6</v>
      </c>
      <c r="BK20" s="157">
        <f t="shared" si="31"/>
        <v>6</v>
      </c>
      <c r="BL20" s="157">
        <f t="shared" si="32"/>
        <v>6</v>
      </c>
      <c r="BM20" s="157" t="str">
        <f t="shared" si="33"/>
        <v>XXX</v>
      </c>
      <c r="BN20" s="157" t="str">
        <f t="shared" si="34"/>
        <v>XXX</v>
      </c>
      <c r="BO20" s="157" t="str">
        <f t="shared" si="35"/>
        <v>XXX</v>
      </c>
      <c r="BP20" s="157" t="str">
        <f t="shared" si="36"/>
        <v>XXX</v>
      </c>
      <c r="BQ20" s="157" t="str">
        <f t="shared" si="37"/>
        <v>XXX</v>
      </c>
      <c r="BR20" s="157">
        <f t="shared" si="38"/>
        <v>4</v>
      </c>
      <c r="BS20" s="157">
        <f t="shared" si="39"/>
        <v>4</v>
      </c>
      <c r="BT20" s="157">
        <f t="shared" si="40"/>
        <v>6</v>
      </c>
      <c r="BU20" s="157">
        <f t="shared" si="41"/>
        <v>6</v>
      </c>
      <c r="BV20" s="157">
        <f t="shared" si="42"/>
        <v>7</v>
      </c>
      <c r="BW20" s="157" t="str">
        <f t="shared" si="43"/>
        <v>XXX</v>
      </c>
      <c r="BX20" s="157" t="str">
        <f t="shared" si="44"/>
        <v>XXX</v>
      </c>
      <c r="BY20" s="157" t="str">
        <f t="shared" si="45"/>
        <v>XXX</v>
      </c>
      <c r="BZ20" s="157" t="str">
        <f t="shared" si="46"/>
        <v>XXX</v>
      </c>
      <c r="CA20" s="157" t="str">
        <f t="shared" si="47"/>
        <v>XXX</v>
      </c>
      <c r="CB20" s="157" t="str">
        <f t="shared" si="48"/>
        <v>XXX</v>
      </c>
      <c r="CC20" s="157" t="str">
        <f t="shared" si="49"/>
        <v>XXX</v>
      </c>
      <c r="CD20" s="157" t="str">
        <f t="shared" si="50"/>
        <v>XXX</v>
      </c>
      <c r="CE20" s="157" t="str">
        <f t="shared" si="51"/>
        <v>XXX</v>
      </c>
      <c r="CF20" s="157" t="str">
        <f t="shared" si="52"/>
        <v>XXX</v>
      </c>
      <c r="CG20" s="162">
        <f t="shared" si="53"/>
        <v>7</v>
      </c>
    </row>
    <row r="21" spans="1:85" ht="20.25" customHeight="1">
      <c r="A21" s="185" t="str">
        <f>'Inserisci parametri'!A21</f>
        <v>Nome e Cognome 17</v>
      </c>
      <c r="B21" s="201">
        <v>7</v>
      </c>
      <c r="C21" s="176">
        <v>7</v>
      </c>
      <c r="D21" s="176">
        <v>7</v>
      </c>
      <c r="E21" s="176">
        <v>7</v>
      </c>
      <c r="F21" s="176">
        <v>7</v>
      </c>
      <c r="G21" s="174"/>
      <c r="H21" s="174"/>
      <c r="I21" s="174"/>
      <c r="J21" s="174"/>
      <c r="K21" s="174"/>
      <c r="L21" s="174">
        <v>7</v>
      </c>
      <c r="M21" s="174">
        <v>7</v>
      </c>
      <c r="N21" s="174">
        <v>7</v>
      </c>
      <c r="O21" s="174">
        <v>8</v>
      </c>
      <c r="P21" s="174">
        <v>8</v>
      </c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202">
        <v>8</v>
      </c>
      <c r="AB21" s="155">
        <f t="shared" si="54"/>
        <v>6.148779909637296</v>
      </c>
      <c r="AC21" s="155">
        <f t="shared" si="56"/>
        <v>6.148779909637296</v>
      </c>
      <c r="AD21" s="155">
        <f t="shared" si="57"/>
        <v>6.148779909637296</v>
      </c>
      <c r="AE21" s="155">
        <f t="shared" si="58"/>
        <v>6.677378855983387</v>
      </c>
      <c r="AF21" s="155">
        <f t="shared" si="59"/>
        <v>6.677378855983387</v>
      </c>
      <c r="AG21" s="100">
        <f t="shared" si="55"/>
        <v>6.560797945143417</v>
      </c>
      <c r="AH21" s="166">
        <f t="shared" si="0"/>
        <v>6.218488866733609</v>
      </c>
      <c r="AI21" s="156">
        <f t="shared" si="1"/>
        <v>6.218488866733609</v>
      </c>
      <c r="AJ21" s="156">
        <f t="shared" si="2"/>
        <v>6.218488866733609</v>
      </c>
      <c r="AK21" s="156">
        <f t="shared" si="3"/>
        <v>6.218488866733609</v>
      </c>
      <c r="AL21" s="156">
        <f t="shared" si="4"/>
        <v>6.218488866733609</v>
      </c>
      <c r="AM21" s="156" t="str">
        <f t="shared" si="5"/>
        <v>X</v>
      </c>
      <c r="AN21" s="156" t="str">
        <f t="shared" si="6"/>
        <v>X</v>
      </c>
      <c r="AO21" s="156" t="str">
        <f t="shared" si="7"/>
        <v>X</v>
      </c>
      <c r="AP21" s="156" t="str">
        <f t="shared" si="8"/>
        <v>X</v>
      </c>
      <c r="AQ21" s="156" t="str">
        <f t="shared" si="9"/>
        <v>X</v>
      </c>
      <c r="AR21" s="156">
        <f t="shared" si="10"/>
        <v>6.0790709525409845</v>
      </c>
      <c r="AS21" s="156">
        <f t="shared" si="11"/>
        <v>6.0790709525409845</v>
      </c>
      <c r="AT21" s="156">
        <f t="shared" si="12"/>
        <v>6.0790709525409845</v>
      </c>
      <c r="AU21" s="156">
        <f t="shared" si="13"/>
        <v>7.1362688452331655</v>
      </c>
      <c r="AV21" s="156">
        <f t="shared" si="14"/>
        <v>7.1362688452331655</v>
      </c>
      <c r="AW21" s="156" t="str">
        <f t="shared" si="15"/>
        <v>X</v>
      </c>
      <c r="AX21" s="156" t="str">
        <f t="shared" si="16"/>
        <v>X</v>
      </c>
      <c r="AY21" s="156" t="str">
        <f t="shared" si="17"/>
        <v>X</v>
      </c>
      <c r="AZ21" s="156" t="str">
        <f t="shared" si="18"/>
        <v>X</v>
      </c>
      <c r="BA21" s="156" t="str">
        <f t="shared" si="19"/>
        <v>X</v>
      </c>
      <c r="BB21" s="156" t="str">
        <f t="shared" si="23"/>
        <v>X</v>
      </c>
      <c r="BC21" s="156" t="str">
        <f t="shared" si="24"/>
        <v>X</v>
      </c>
      <c r="BD21" s="156" t="str">
        <f t="shared" si="25"/>
        <v>X</v>
      </c>
      <c r="BE21" s="156" t="str">
        <f t="shared" si="26"/>
        <v>X</v>
      </c>
      <c r="BF21" s="156" t="str">
        <f t="shared" si="27"/>
        <v>X</v>
      </c>
      <c r="BG21" s="167">
        <f t="shared" si="20"/>
        <v>6.560797945143417</v>
      </c>
      <c r="BH21" s="161">
        <f t="shared" si="28"/>
        <v>7</v>
      </c>
      <c r="BI21" s="157">
        <f t="shared" si="29"/>
        <v>7</v>
      </c>
      <c r="BJ21" s="157">
        <f t="shared" si="30"/>
        <v>7</v>
      </c>
      <c r="BK21" s="157">
        <f t="shared" si="31"/>
        <v>7</v>
      </c>
      <c r="BL21" s="157">
        <f t="shared" si="32"/>
        <v>7</v>
      </c>
      <c r="BM21" s="157" t="str">
        <f t="shared" si="33"/>
        <v>XXX</v>
      </c>
      <c r="BN21" s="157" t="str">
        <f t="shared" si="34"/>
        <v>XXX</v>
      </c>
      <c r="BO21" s="157" t="str">
        <f t="shared" si="35"/>
        <v>XXX</v>
      </c>
      <c r="BP21" s="157" t="str">
        <f t="shared" si="36"/>
        <v>XXX</v>
      </c>
      <c r="BQ21" s="157" t="str">
        <f t="shared" si="37"/>
        <v>XXX</v>
      </c>
      <c r="BR21" s="157">
        <f t="shared" si="38"/>
        <v>7</v>
      </c>
      <c r="BS21" s="157">
        <f t="shared" si="39"/>
        <v>7</v>
      </c>
      <c r="BT21" s="157">
        <f t="shared" si="40"/>
        <v>7</v>
      </c>
      <c r="BU21" s="157">
        <f t="shared" si="41"/>
        <v>8</v>
      </c>
      <c r="BV21" s="157">
        <f t="shared" si="42"/>
        <v>8</v>
      </c>
      <c r="BW21" s="157" t="str">
        <f t="shared" si="43"/>
        <v>XXX</v>
      </c>
      <c r="BX21" s="157" t="str">
        <f t="shared" si="44"/>
        <v>XXX</v>
      </c>
      <c r="BY21" s="157" t="str">
        <f t="shared" si="45"/>
        <v>XXX</v>
      </c>
      <c r="BZ21" s="157" t="str">
        <f t="shared" si="46"/>
        <v>XXX</v>
      </c>
      <c r="CA21" s="157" t="str">
        <f t="shared" si="47"/>
        <v>XXX</v>
      </c>
      <c r="CB21" s="157" t="str">
        <f t="shared" si="48"/>
        <v>XXX</v>
      </c>
      <c r="CC21" s="157" t="str">
        <f t="shared" si="49"/>
        <v>XXX</v>
      </c>
      <c r="CD21" s="157" t="str">
        <f t="shared" si="50"/>
        <v>XXX</v>
      </c>
      <c r="CE21" s="157" t="str">
        <f t="shared" si="51"/>
        <v>XXX</v>
      </c>
      <c r="CF21" s="157" t="str">
        <f t="shared" si="52"/>
        <v>XXX</v>
      </c>
      <c r="CG21" s="162">
        <f t="shared" si="53"/>
        <v>8</v>
      </c>
    </row>
    <row r="22" spans="1:85" ht="20.25" customHeight="1">
      <c r="A22" s="185" t="str">
        <f>'Inserisci parametri'!A22</f>
        <v>Nome e Cognome 18</v>
      </c>
      <c r="B22" s="201">
        <v>6</v>
      </c>
      <c r="C22" s="176">
        <v>6</v>
      </c>
      <c r="D22" s="176">
        <v>6</v>
      </c>
      <c r="E22" s="176">
        <v>6</v>
      </c>
      <c r="F22" s="176">
        <v>7</v>
      </c>
      <c r="G22" s="176">
        <v>5</v>
      </c>
      <c r="H22" s="176">
        <v>5</v>
      </c>
      <c r="I22" s="176">
        <v>6</v>
      </c>
      <c r="J22" s="176">
        <v>6</v>
      </c>
      <c r="K22" s="176">
        <v>7</v>
      </c>
      <c r="L22" s="174">
        <v>4</v>
      </c>
      <c r="M22" s="174">
        <v>4</v>
      </c>
      <c r="N22" s="174">
        <v>4</v>
      </c>
      <c r="O22" s="174">
        <v>4</v>
      </c>
      <c r="P22" s="174">
        <v>6</v>
      </c>
      <c r="Q22" s="176">
        <v>6</v>
      </c>
      <c r="R22" s="176">
        <v>5</v>
      </c>
      <c r="S22" s="176">
        <v>5</v>
      </c>
      <c r="T22" s="176">
        <v>5</v>
      </c>
      <c r="U22" s="176">
        <v>6</v>
      </c>
      <c r="V22" s="174"/>
      <c r="W22" s="174"/>
      <c r="X22" s="174"/>
      <c r="Y22" s="174"/>
      <c r="Z22" s="174"/>
      <c r="AA22" s="202">
        <v>9</v>
      </c>
      <c r="AB22" s="155">
        <f t="shared" si="54"/>
        <v>3.182988053401141</v>
      </c>
      <c r="AC22" s="155">
        <f t="shared" si="56"/>
        <v>2.907647970461619</v>
      </c>
      <c r="AD22" s="155">
        <f t="shared" si="57"/>
        <v>3.327129510172961</v>
      </c>
      <c r="AE22" s="155">
        <f t="shared" si="58"/>
        <v>3.327129510172961</v>
      </c>
      <c r="AF22" s="155">
        <f t="shared" si="59"/>
        <v>5.109666805993882</v>
      </c>
      <c r="AG22" s="100">
        <f t="shared" si="55"/>
        <v>8.295017884191656</v>
      </c>
      <c r="AH22" s="166">
        <f t="shared" si="0"/>
        <v>3.982021959437746</v>
      </c>
      <c r="AI22" s="156">
        <f t="shared" si="1"/>
        <v>3.982021959437746</v>
      </c>
      <c r="AJ22" s="156">
        <f t="shared" si="2"/>
        <v>3.982021959437746</v>
      </c>
      <c r="AK22" s="156">
        <f t="shared" si="3"/>
        <v>3.982021959437746</v>
      </c>
      <c r="AL22" s="156">
        <f t="shared" si="4"/>
        <v>6.218488866733609</v>
      </c>
      <c r="AM22" s="156">
        <f t="shared" si="5"/>
        <v>0.9175457295949734</v>
      </c>
      <c r="AN22" s="156">
        <f t="shared" si="6"/>
        <v>0.9175457295949734</v>
      </c>
      <c r="AO22" s="156">
        <f t="shared" si="7"/>
        <v>2.595471888440342</v>
      </c>
      <c r="AP22" s="156">
        <f t="shared" si="8"/>
        <v>2.595471888440342</v>
      </c>
      <c r="AQ22" s="156">
        <f t="shared" si="9"/>
        <v>4.273398047285711</v>
      </c>
      <c r="AR22" s="156">
        <f t="shared" si="10"/>
        <v>2.907477274464443</v>
      </c>
      <c r="AS22" s="156">
        <f t="shared" si="11"/>
        <v>2.907477274464443</v>
      </c>
      <c r="AT22" s="156">
        <f t="shared" si="12"/>
        <v>2.907477274464443</v>
      </c>
      <c r="AU22" s="156">
        <f t="shared" si="13"/>
        <v>2.907477274464443</v>
      </c>
      <c r="AV22" s="156">
        <f t="shared" si="14"/>
        <v>5.021873059848804</v>
      </c>
      <c r="AW22" s="156">
        <f t="shared" si="15"/>
        <v>4.9249072501074025</v>
      </c>
      <c r="AX22" s="156">
        <f t="shared" si="16"/>
        <v>3.8235469183493134</v>
      </c>
      <c r="AY22" s="156">
        <f t="shared" si="17"/>
        <v>3.8235469183493134</v>
      </c>
      <c r="AZ22" s="156">
        <f t="shared" si="18"/>
        <v>3.8235469183493134</v>
      </c>
      <c r="BA22" s="156">
        <f t="shared" si="19"/>
        <v>4.9249072501074025</v>
      </c>
      <c r="BB22" s="156" t="str">
        <f t="shared" si="23"/>
        <v>X</v>
      </c>
      <c r="BC22" s="156" t="str">
        <f t="shared" si="24"/>
        <v>X</v>
      </c>
      <c r="BD22" s="156" t="str">
        <f t="shared" si="25"/>
        <v>X</v>
      </c>
      <c r="BE22" s="156" t="str">
        <f t="shared" si="26"/>
        <v>X</v>
      </c>
      <c r="BF22" s="156" t="str">
        <f t="shared" si="27"/>
        <v>X</v>
      </c>
      <c r="BG22" s="167">
        <f t="shared" si="20"/>
        <v>8.295017884191656</v>
      </c>
      <c r="BH22" s="161">
        <f t="shared" si="28"/>
        <v>6</v>
      </c>
      <c r="BI22" s="157">
        <f t="shared" si="29"/>
        <v>6</v>
      </c>
      <c r="BJ22" s="157">
        <f t="shared" si="30"/>
        <v>6</v>
      </c>
      <c r="BK22" s="157">
        <f t="shared" si="31"/>
        <v>6</v>
      </c>
      <c r="BL22" s="157">
        <f t="shared" si="32"/>
        <v>7</v>
      </c>
      <c r="BM22" s="157">
        <f t="shared" si="33"/>
        <v>5</v>
      </c>
      <c r="BN22" s="157">
        <f t="shared" si="34"/>
        <v>5</v>
      </c>
      <c r="BO22" s="157">
        <f t="shared" si="35"/>
        <v>6</v>
      </c>
      <c r="BP22" s="157">
        <f t="shared" si="36"/>
        <v>6</v>
      </c>
      <c r="BQ22" s="157">
        <f t="shared" si="37"/>
        <v>7</v>
      </c>
      <c r="BR22" s="157">
        <f t="shared" si="38"/>
        <v>4</v>
      </c>
      <c r="BS22" s="157">
        <f t="shared" si="39"/>
        <v>4</v>
      </c>
      <c r="BT22" s="157">
        <f t="shared" si="40"/>
        <v>4</v>
      </c>
      <c r="BU22" s="157">
        <f t="shared" si="41"/>
        <v>4</v>
      </c>
      <c r="BV22" s="157">
        <f t="shared" si="42"/>
        <v>6</v>
      </c>
      <c r="BW22" s="157">
        <f t="shared" si="43"/>
        <v>6</v>
      </c>
      <c r="BX22" s="157">
        <f t="shared" si="44"/>
        <v>5</v>
      </c>
      <c r="BY22" s="157">
        <f t="shared" si="45"/>
        <v>5</v>
      </c>
      <c r="BZ22" s="157">
        <f t="shared" si="46"/>
        <v>5</v>
      </c>
      <c r="CA22" s="157">
        <f t="shared" si="47"/>
        <v>6</v>
      </c>
      <c r="CB22" s="157" t="str">
        <f t="shared" si="48"/>
        <v>XXX</v>
      </c>
      <c r="CC22" s="157" t="str">
        <f t="shared" si="49"/>
        <v>XXX</v>
      </c>
      <c r="CD22" s="157" t="str">
        <f t="shared" si="50"/>
        <v>XXX</v>
      </c>
      <c r="CE22" s="157" t="str">
        <f t="shared" si="51"/>
        <v>XXX</v>
      </c>
      <c r="CF22" s="157" t="str">
        <f t="shared" si="52"/>
        <v>XXX</v>
      </c>
      <c r="CG22" s="162">
        <f t="shared" si="53"/>
        <v>9</v>
      </c>
    </row>
    <row r="23" spans="1:85" ht="20.25" customHeight="1">
      <c r="A23" s="185" t="str">
        <f>'Inserisci parametri'!A23</f>
        <v>Nome e Cognome 19</v>
      </c>
      <c r="B23" s="197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6"/>
      <c r="W23" s="176"/>
      <c r="X23" s="176"/>
      <c r="Y23" s="176"/>
      <c r="Z23" s="176"/>
      <c r="AA23" s="202"/>
      <c r="AB23" s="155" t="e">
        <f t="shared" si="54"/>
        <v>#DIV/0!</v>
      </c>
      <c r="AC23" s="155" t="e">
        <f t="shared" si="56"/>
        <v>#DIV/0!</v>
      </c>
      <c r="AD23" s="155" t="e">
        <f t="shared" si="57"/>
        <v>#DIV/0!</v>
      </c>
      <c r="AE23" s="155" t="e">
        <f t="shared" si="58"/>
        <v>#DIV/0!</v>
      </c>
      <c r="AF23" s="155" t="e">
        <f t="shared" si="59"/>
        <v>#DIV/0!</v>
      </c>
      <c r="AG23" s="100" t="str">
        <f t="shared" si="55"/>
        <v>X</v>
      </c>
      <c r="AH23" s="166" t="str">
        <f t="shared" si="0"/>
        <v>X</v>
      </c>
      <c r="AI23" s="156" t="str">
        <f t="shared" si="1"/>
        <v>X</v>
      </c>
      <c r="AJ23" s="156" t="str">
        <f t="shared" si="2"/>
        <v>X</v>
      </c>
      <c r="AK23" s="156" t="str">
        <f t="shared" si="3"/>
        <v>X</v>
      </c>
      <c r="AL23" s="156" t="str">
        <f t="shared" si="4"/>
        <v>X</v>
      </c>
      <c r="AM23" s="156" t="str">
        <f t="shared" si="5"/>
        <v>X</v>
      </c>
      <c r="AN23" s="156" t="str">
        <f t="shared" si="6"/>
        <v>X</v>
      </c>
      <c r="AO23" s="156" t="str">
        <f t="shared" si="7"/>
        <v>X</v>
      </c>
      <c r="AP23" s="156" t="str">
        <f t="shared" si="8"/>
        <v>X</v>
      </c>
      <c r="AQ23" s="156" t="str">
        <f t="shared" si="9"/>
        <v>X</v>
      </c>
      <c r="AR23" s="156" t="str">
        <f t="shared" si="10"/>
        <v>X</v>
      </c>
      <c r="AS23" s="156" t="str">
        <f t="shared" si="11"/>
        <v>X</v>
      </c>
      <c r="AT23" s="156" t="str">
        <f t="shared" si="12"/>
        <v>X</v>
      </c>
      <c r="AU23" s="156" t="str">
        <f t="shared" si="13"/>
        <v>X</v>
      </c>
      <c r="AV23" s="156" t="str">
        <f t="shared" si="14"/>
        <v>X</v>
      </c>
      <c r="AW23" s="156" t="str">
        <f t="shared" si="15"/>
        <v>X</v>
      </c>
      <c r="AX23" s="156" t="str">
        <f t="shared" si="16"/>
        <v>X</v>
      </c>
      <c r="AY23" s="156" t="str">
        <f t="shared" si="17"/>
        <v>X</v>
      </c>
      <c r="AZ23" s="156" t="str">
        <f t="shared" si="18"/>
        <v>X</v>
      </c>
      <c r="BA23" s="156" t="str">
        <f t="shared" si="19"/>
        <v>X</v>
      </c>
      <c r="BB23" s="156" t="str">
        <f t="shared" si="23"/>
        <v>X</v>
      </c>
      <c r="BC23" s="156" t="str">
        <f t="shared" si="24"/>
        <v>X</v>
      </c>
      <c r="BD23" s="156" t="str">
        <f t="shared" si="25"/>
        <v>X</v>
      </c>
      <c r="BE23" s="156" t="str">
        <f t="shared" si="26"/>
        <v>X</v>
      </c>
      <c r="BF23" s="156" t="str">
        <f t="shared" si="27"/>
        <v>X</v>
      </c>
      <c r="BG23" s="167" t="str">
        <f t="shared" si="20"/>
        <v>X</v>
      </c>
      <c r="BH23" s="161" t="str">
        <f t="shared" si="28"/>
        <v>XXX</v>
      </c>
      <c r="BI23" s="157" t="str">
        <f t="shared" si="29"/>
        <v>XXX</v>
      </c>
      <c r="BJ23" s="157" t="str">
        <f t="shared" si="30"/>
        <v>XXX</v>
      </c>
      <c r="BK23" s="157" t="str">
        <f t="shared" si="31"/>
        <v>XXX</v>
      </c>
      <c r="BL23" s="157" t="str">
        <f t="shared" si="32"/>
        <v>XXX</v>
      </c>
      <c r="BM23" s="157" t="str">
        <f t="shared" si="33"/>
        <v>XXX</v>
      </c>
      <c r="BN23" s="157" t="str">
        <f t="shared" si="34"/>
        <v>XXX</v>
      </c>
      <c r="BO23" s="157" t="str">
        <f t="shared" si="35"/>
        <v>XXX</v>
      </c>
      <c r="BP23" s="157" t="str">
        <f t="shared" si="36"/>
        <v>XXX</v>
      </c>
      <c r="BQ23" s="157" t="str">
        <f t="shared" si="37"/>
        <v>XXX</v>
      </c>
      <c r="BR23" s="157" t="str">
        <f t="shared" si="38"/>
        <v>XXX</v>
      </c>
      <c r="BS23" s="157" t="str">
        <f t="shared" si="39"/>
        <v>XXX</v>
      </c>
      <c r="BT23" s="157" t="str">
        <f t="shared" si="40"/>
        <v>XXX</v>
      </c>
      <c r="BU23" s="157" t="str">
        <f t="shared" si="41"/>
        <v>XXX</v>
      </c>
      <c r="BV23" s="157" t="str">
        <f t="shared" si="42"/>
        <v>XXX</v>
      </c>
      <c r="BW23" s="157" t="str">
        <f t="shared" si="43"/>
        <v>XXX</v>
      </c>
      <c r="BX23" s="157" t="str">
        <f t="shared" si="44"/>
        <v>XXX</v>
      </c>
      <c r="BY23" s="157" t="str">
        <f t="shared" si="45"/>
        <v>XXX</v>
      </c>
      <c r="BZ23" s="157" t="str">
        <f t="shared" si="46"/>
        <v>XXX</v>
      </c>
      <c r="CA23" s="157" t="str">
        <f t="shared" si="47"/>
        <v>XXX</v>
      </c>
      <c r="CB23" s="157" t="str">
        <f t="shared" si="48"/>
        <v>XXX</v>
      </c>
      <c r="CC23" s="157" t="str">
        <f t="shared" si="49"/>
        <v>XXX</v>
      </c>
      <c r="CD23" s="157" t="str">
        <f t="shared" si="50"/>
        <v>XXX</v>
      </c>
      <c r="CE23" s="157" t="str">
        <f t="shared" si="51"/>
        <v>XXX</v>
      </c>
      <c r="CF23" s="157" t="str">
        <f t="shared" si="52"/>
        <v>XXX</v>
      </c>
      <c r="CG23" s="162" t="str">
        <f t="shared" si="53"/>
        <v>XXX</v>
      </c>
    </row>
    <row r="24" spans="1:85" ht="20.25" customHeight="1">
      <c r="A24" s="185" t="str">
        <f>'Inserisci parametri'!A24</f>
        <v>Nome e Cognome 20</v>
      </c>
      <c r="B24" s="201"/>
      <c r="C24" s="176"/>
      <c r="D24" s="176"/>
      <c r="E24" s="176"/>
      <c r="F24" s="176"/>
      <c r="G24" s="176"/>
      <c r="H24" s="176"/>
      <c r="I24" s="176"/>
      <c r="J24" s="176"/>
      <c r="K24" s="176"/>
      <c r="L24" s="174"/>
      <c r="M24" s="174"/>
      <c r="N24" s="174"/>
      <c r="O24" s="174"/>
      <c r="P24" s="174"/>
      <c r="Q24" s="176"/>
      <c r="R24" s="176"/>
      <c r="S24" s="176"/>
      <c r="T24" s="176"/>
      <c r="U24" s="176"/>
      <c r="V24" s="174">
        <v>6</v>
      </c>
      <c r="W24" s="174">
        <v>7</v>
      </c>
      <c r="X24" s="174">
        <v>6.5</v>
      </c>
      <c r="Y24" s="174">
        <v>6</v>
      </c>
      <c r="Z24" s="174">
        <v>9</v>
      </c>
      <c r="AA24" s="202">
        <v>8</v>
      </c>
      <c r="AB24" s="155">
        <f t="shared" si="54"/>
        <v>2.2363776513392146</v>
      </c>
      <c r="AC24" s="155">
        <f t="shared" si="56"/>
        <v>4.541710866804996</v>
      </c>
      <c r="AD24" s="155">
        <f t="shared" si="57"/>
        <v>3.3890442590721053</v>
      </c>
      <c r="AE24" s="155">
        <f t="shared" si="58"/>
        <v>2.2363776513392146</v>
      </c>
      <c r="AF24" s="155">
        <f t="shared" si="59"/>
        <v>9.152377297736557</v>
      </c>
      <c r="AG24" s="100">
        <f t="shared" si="55"/>
        <v>6.560797945143417</v>
      </c>
      <c r="AH24" s="166" t="str">
        <f t="shared" si="0"/>
        <v>X</v>
      </c>
      <c r="AI24" s="156" t="str">
        <f t="shared" si="1"/>
        <v>X</v>
      </c>
      <c r="AJ24" s="156" t="str">
        <f t="shared" si="2"/>
        <v>X</v>
      </c>
      <c r="AK24" s="156" t="str">
        <f t="shared" si="3"/>
        <v>X</v>
      </c>
      <c r="AL24" s="156" t="str">
        <f t="shared" si="4"/>
        <v>X</v>
      </c>
      <c r="AM24" s="156" t="str">
        <f t="shared" si="5"/>
        <v>X</v>
      </c>
      <c r="AN24" s="156" t="str">
        <f t="shared" si="6"/>
        <v>X</v>
      </c>
      <c r="AO24" s="156" t="str">
        <f t="shared" si="7"/>
        <v>X</v>
      </c>
      <c r="AP24" s="156" t="str">
        <f t="shared" si="8"/>
        <v>X</v>
      </c>
      <c r="AQ24" s="156" t="str">
        <f t="shared" si="9"/>
        <v>X</v>
      </c>
      <c r="AR24" s="156" t="str">
        <f t="shared" si="10"/>
        <v>X</v>
      </c>
      <c r="AS24" s="156" t="str">
        <f t="shared" si="11"/>
        <v>X</v>
      </c>
      <c r="AT24" s="156" t="str">
        <f t="shared" si="12"/>
        <v>X</v>
      </c>
      <c r="AU24" s="156" t="str">
        <f t="shared" si="13"/>
        <v>X</v>
      </c>
      <c r="AV24" s="156" t="str">
        <f t="shared" si="14"/>
        <v>X</v>
      </c>
      <c r="AW24" s="156" t="str">
        <f t="shared" si="15"/>
        <v>X</v>
      </c>
      <c r="AX24" s="156" t="str">
        <f t="shared" si="16"/>
        <v>X</v>
      </c>
      <c r="AY24" s="156" t="str">
        <f t="shared" si="17"/>
        <v>X</v>
      </c>
      <c r="AZ24" s="156" t="str">
        <f t="shared" si="18"/>
        <v>X</v>
      </c>
      <c r="BA24" s="156" t="str">
        <f t="shared" si="19"/>
        <v>X</v>
      </c>
      <c r="BB24" s="156">
        <f t="shared" si="23"/>
        <v>2.2363776513392146</v>
      </c>
      <c r="BC24" s="156">
        <f t="shared" si="24"/>
        <v>4.541710866804996</v>
      </c>
      <c r="BD24" s="156">
        <f t="shared" si="25"/>
        <v>3.3890442590721053</v>
      </c>
      <c r="BE24" s="156">
        <f t="shared" si="26"/>
        <v>2.2363776513392146</v>
      </c>
      <c r="BF24" s="156">
        <f t="shared" si="27"/>
        <v>9.152377297736557</v>
      </c>
      <c r="BG24" s="167">
        <f t="shared" si="20"/>
        <v>6.560797945143417</v>
      </c>
      <c r="BH24" s="161" t="str">
        <f t="shared" si="28"/>
        <v>XXX</v>
      </c>
      <c r="BI24" s="157" t="str">
        <f t="shared" si="29"/>
        <v>XXX</v>
      </c>
      <c r="BJ24" s="157" t="str">
        <f t="shared" si="30"/>
        <v>XXX</v>
      </c>
      <c r="BK24" s="157" t="str">
        <f t="shared" si="31"/>
        <v>XXX</v>
      </c>
      <c r="BL24" s="157" t="str">
        <f t="shared" si="32"/>
        <v>XXX</v>
      </c>
      <c r="BM24" s="157" t="str">
        <f t="shared" si="33"/>
        <v>XXX</v>
      </c>
      <c r="BN24" s="157" t="str">
        <f t="shared" si="34"/>
        <v>XXX</v>
      </c>
      <c r="BO24" s="157" t="str">
        <f t="shared" si="35"/>
        <v>XXX</v>
      </c>
      <c r="BP24" s="157" t="str">
        <f t="shared" si="36"/>
        <v>XXX</v>
      </c>
      <c r="BQ24" s="157" t="str">
        <f t="shared" si="37"/>
        <v>XXX</v>
      </c>
      <c r="BR24" s="157" t="str">
        <f t="shared" si="38"/>
        <v>XXX</v>
      </c>
      <c r="BS24" s="157" t="str">
        <f t="shared" si="39"/>
        <v>XXX</v>
      </c>
      <c r="BT24" s="157" t="str">
        <f t="shared" si="40"/>
        <v>XXX</v>
      </c>
      <c r="BU24" s="157" t="str">
        <f t="shared" si="41"/>
        <v>XXX</v>
      </c>
      <c r="BV24" s="157" t="str">
        <f t="shared" si="42"/>
        <v>XXX</v>
      </c>
      <c r="BW24" s="157" t="str">
        <f t="shared" si="43"/>
        <v>XXX</v>
      </c>
      <c r="BX24" s="157" t="str">
        <f t="shared" si="44"/>
        <v>XXX</v>
      </c>
      <c r="BY24" s="157" t="str">
        <f t="shared" si="45"/>
        <v>XXX</v>
      </c>
      <c r="BZ24" s="157" t="str">
        <f t="shared" si="46"/>
        <v>XXX</v>
      </c>
      <c r="CA24" s="157" t="str">
        <f t="shared" si="47"/>
        <v>XXX</v>
      </c>
      <c r="CB24" s="157">
        <f t="shared" si="48"/>
        <v>6</v>
      </c>
      <c r="CC24" s="157">
        <f t="shared" si="49"/>
        <v>7</v>
      </c>
      <c r="CD24" s="157">
        <f t="shared" si="50"/>
        <v>6.5</v>
      </c>
      <c r="CE24" s="157">
        <f t="shared" si="51"/>
        <v>6</v>
      </c>
      <c r="CF24" s="157">
        <f t="shared" si="52"/>
        <v>9</v>
      </c>
      <c r="CG24" s="162">
        <f t="shared" si="53"/>
        <v>8</v>
      </c>
    </row>
    <row r="25" spans="1:85" ht="20.25" customHeight="1">
      <c r="A25" s="185" t="str">
        <f>'Inserisci parametri'!A25</f>
        <v>Nome e Cognome 21</v>
      </c>
      <c r="B25" s="201">
        <v>6</v>
      </c>
      <c r="C25" s="176">
        <v>5</v>
      </c>
      <c r="D25" s="176">
        <v>6</v>
      </c>
      <c r="E25" s="176">
        <v>6</v>
      </c>
      <c r="F25" s="176">
        <v>7</v>
      </c>
      <c r="G25" s="174"/>
      <c r="H25" s="174"/>
      <c r="I25" s="174"/>
      <c r="J25" s="174"/>
      <c r="K25" s="174"/>
      <c r="L25" s="174">
        <v>4</v>
      </c>
      <c r="M25" s="174">
        <v>5</v>
      </c>
      <c r="N25" s="174">
        <v>5</v>
      </c>
      <c r="O25" s="174">
        <v>6</v>
      </c>
      <c r="P25" s="174">
        <v>6</v>
      </c>
      <c r="Q25" s="176">
        <v>6</v>
      </c>
      <c r="R25" s="176">
        <v>5</v>
      </c>
      <c r="S25" s="176">
        <v>6</v>
      </c>
      <c r="T25" s="176">
        <v>5</v>
      </c>
      <c r="U25" s="176">
        <v>5</v>
      </c>
      <c r="V25" s="174"/>
      <c r="W25" s="174"/>
      <c r="X25" s="174"/>
      <c r="Y25" s="174"/>
      <c r="Z25" s="174"/>
      <c r="AA25" s="202">
        <v>7</v>
      </c>
      <c r="AB25" s="155">
        <f t="shared" si="54"/>
        <v>3.9381354946698637</v>
      </c>
      <c r="AC25" s="155">
        <f t="shared" si="56"/>
        <v>3.1779257125492735</v>
      </c>
      <c r="AD25" s="155">
        <f t="shared" si="57"/>
        <v>4.290534792233924</v>
      </c>
      <c r="AE25" s="155">
        <f t="shared" si="58"/>
        <v>4.2758139792119545</v>
      </c>
      <c r="AF25" s="155">
        <f t="shared" si="59"/>
        <v>5.021302948310575</v>
      </c>
      <c r="AG25" s="100">
        <f t="shared" si="55"/>
        <v>4.826578006095176</v>
      </c>
      <c r="AH25" s="166">
        <f t="shared" si="0"/>
        <v>3.982021959437746</v>
      </c>
      <c r="AI25" s="156">
        <f t="shared" si="1"/>
        <v>1.7455550521418832</v>
      </c>
      <c r="AJ25" s="156">
        <f t="shared" si="2"/>
        <v>3.982021959437746</v>
      </c>
      <c r="AK25" s="156">
        <f t="shared" si="3"/>
        <v>3.982021959437746</v>
      </c>
      <c r="AL25" s="156">
        <f t="shared" si="4"/>
        <v>6.218488866733609</v>
      </c>
      <c r="AM25" s="156" t="str">
        <f t="shared" si="5"/>
        <v>X</v>
      </c>
      <c r="AN25" s="156" t="str">
        <f t="shared" si="6"/>
        <v>X</v>
      </c>
      <c r="AO25" s="156" t="str">
        <f t="shared" si="7"/>
        <v>X</v>
      </c>
      <c r="AP25" s="156" t="str">
        <f t="shared" si="8"/>
        <v>X</v>
      </c>
      <c r="AQ25" s="156" t="str">
        <f t="shared" si="9"/>
        <v>X</v>
      </c>
      <c r="AR25" s="156">
        <f t="shared" si="10"/>
        <v>2.907477274464443</v>
      </c>
      <c r="AS25" s="156">
        <f t="shared" si="11"/>
        <v>3.9646751671566234</v>
      </c>
      <c r="AT25" s="156">
        <f t="shared" si="12"/>
        <v>3.9646751671566234</v>
      </c>
      <c r="AU25" s="156">
        <f t="shared" si="13"/>
        <v>5.021873059848804</v>
      </c>
      <c r="AV25" s="156">
        <f t="shared" si="14"/>
        <v>5.021873059848804</v>
      </c>
      <c r="AW25" s="156">
        <f t="shared" si="15"/>
        <v>4.9249072501074025</v>
      </c>
      <c r="AX25" s="156">
        <f t="shared" si="16"/>
        <v>3.8235469183493134</v>
      </c>
      <c r="AY25" s="156">
        <f t="shared" si="17"/>
        <v>4.9249072501074025</v>
      </c>
      <c r="AZ25" s="156">
        <f t="shared" si="18"/>
        <v>3.8235469183493134</v>
      </c>
      <c r="BA25" s="156">
        <f t="shared" si="19"/>
        <v>3.8235469183493134</v>
      </c>
      <c r="BB25" s="156" t="str">
        <f t="shared" si="23"/>
        <v>X</v>
      </c>
      <c r="BC25" s="156" t="str">
        <f t="shared" si="24"/>
        <v>X</v>
      </c>
      <c r="BD25" s="156" t="str">
        <f t="shared" si="25"/>
        <v>X</v>
      </c>
      <c r="BE25" s="156" t="str">
        <f t="shared" si="26"/>
        <v>X</v>
      </c>
      <c r="BF25" s="156" t="str">
        <f t="shared" si="27"/>
        <v>X</v>
      </c>
      <c r="BG25" s="167">
        <f t="shared" si="20"/>
        <v>4.826578006095176</v>
      </c>
      <c r="BH25" s="161">
        <f t="shared" si="28"/>
        <v>6</v>
      </c>
      <c r="BI25" s="157">
        <f t="shared" si="29"/>
        <v>5</v>
      </c>
      <c r="BJ25" s="157">
        <f t="shared" si="30"/>
        <v>6</v>
      </c>
      <c r="BK25" s="157">
        <f t="shared" si="31"/>
        <v>6</v>
      </c>
      <c r="BL25" s="157">
        <f t="shared" si="32"/>
        <v>7</v>
      </c>
      <c r="BM25" s="157" t="str">
        <f t="shared" si="33"/>
        <v>XXX</v>
      </c>
      <c r="BN25" s="157" t="str">
        <f t="shared" si="34"/>
        <v>XXX</v>
      </c>
      <c r="BO25" s="157" t="str">
        <f t="shared" si="35"/>
        <v>XXX</v>
      </c>
      <c r="BP25" s="157" t="str">
        <f t="shared" si="36"/>
        <v>XXX</v>
      </c>
      <c r="BQ25" s="157" t="str">
        <f t="shared" si="37"/>
        <v>XXX</v>
      </c>
      <c r="BR25" s="157">
        <f t="shared" si="38"/>
        <v>4</v>
      </c>
      <c r="BS25" s="157">
        <f t="shared" si="39"/>
        <v>5</v>
      </c>
      <c r="BT25" s="157">
        <f t="shared" si="40"/>
        <v>5</v>
      </c>
      <c r="BU25" s="157">
        <f t="shared" si="41"/>
        <v>6</v>
      </c>
      <c r="BV25" s="157">
        <f t="shared" si="42"/>
        <v>6</v>
      </c>
      <c r="BW25" s="157">
        <f t="shared" si="43"/>
        <v>6</v>
      </c>
      <c r="BX25" s="157">
        <f t="shared" si="44"/>
        <v>5</v>
      </c>
      <c r="BY25" s="157">
        <f t="shared" si="45"/>
        <v>6</v>
      </c>
      <c r="BZ25" s="157">
        <f t="shared" si="46"/>
        <v>5</v>
      </c>
      <c r="CA25" s="157">
        <f t="shared" si="47"/>
        <v>5</v>
      </c>
      <c r="CB25" s="157" t="str">
        <f t="shared" si="48"/>
        <v>XXX</v>
      </c>
      <c r="CC25" s="157" t="str">
        <f t="shared" si="49"/>
        <v>XXX</v>
      </c>
      <c r="CD25" s="157" t="str">
        <f t="shared" si="50"/>
        <v>XXX</v>
      </c>
      <c r="CE25" s="157" t="str">
        <f t="shared" si="51"/>
        <v>XXX</v>
      </c>
      <c r="CF25" s="157" t="str">
        <f t="shared" si="52"/>
        <v>XXX</v>
      </c>
      <c r="CG25" s="162">
        <f t="shared" si="53"/>
        <v>7</v>
      </c>
    </row>
    <row r="26" spans="1:85" ht="20.25" customHeight="1">
      <c r="A26" s="185" t="str">
        <f>'Inserisci parametri'!A26</f>
        <v>Nome e Cognome 22</v>
      </c>
      <c r="B26" s="201">
        <v>6</v>
      </c>
      <c r="C26" s="176">
        <v>6</v>
      </c>
      <c r="D26" s="176">
        <v>7</v>
      </c>
      <c r="E26" s="176">
        <v>6</v>
      </c>
      <c r="F26" s="176">
        <v>6</v>
      </c>
      <c r="G26" s="174"/>
      <c r="H26" s="174"/>
      <c r="I26" s="174"/>
      <c r="J26" s="174"/>
      <c r="K26" s="174"/>
      <c r="L26" s="174">
        <v>4</v>
      </c>
      <c r="M26" s="174">
        <v>4</v>
      </c>
      <c r="N26" s="174">
        <v>5</v>
      </c>
      <c r="O26" s="174">
        <v>4</v>
      </c>
      <c r="P26" s="174">
        <v>4</v>
      </c>
      <c r="Q26" s="176">
        <v>6</v>
      </c>
      <c r="R26" s="176">
        <v>5</v>
      </c>
      <c r="S26" s="176">
        <v>5</v>
      </c>
      <c r="T26" s="176">
        <v>6</v>
      </c>
      <c r="U26" s="176">
        <v>5</v>
      </c>
      <c r="V26" s="174"/>
      <c r="W26" s="174"/>
      <c r="X26" s="174"/>
      <c r="Y26" s="174"/>
      <c r="Z26" s="174"/>
      <c r="AA26" s="202">
        <v>6</v>
      </c>
      <c r="AB26" s="155">
        <f t="shared" si="54"/>
        <v>3.9381354946698637</v>
      </c>
      <c r="AC26" s="155">
        <f t="shared" si="56"/>
        <v>3.571015384083834</v>
      </c>
      <c r="AD26" s="155">
        <f t="shared" si="57"/>
        <v>4.668903650746516</v>
      </c>
      <c r="AE26" s="155">
        <f t="shared" si="58"/>
        <v>3.9381354946698637</v>
      </c>
      <c r="AF26" s="155">
        <f t="shared" si="59"/>
        <v>3.571015384083834</v>
      </c>
      <c r="AG26" s="100">
        <f t="shared" si="55"/>
        <v>3.092358067046937</v>
      </c>
      <c r="AH26" s="166">
        <f t="shared" si="0"/>
        <v>3.982021959437746</v>
      </c>
      <c r="AI26" s="156">
        <f t="shared" si="1"/>
        <v>3.982021959437746</v>
      </c>
      <c r="AJ26" s="156">
        <f t="shared" si="2"/>
        <v>6.218488866733609</v>
      </c>
      <c r="AK26" s="156">
        <f t="shared" si="3"/>
        <v>3.982021959437746</v>
      </c>
      <c r="AL26" s="156">
        <f t="shared" si="4"/>
        <v>3.982021959437746</v>
      </c>
      <c r="AM26" s="156" t="str">
        <f t="shared" si="5"/>
        <v>X</v>
      </c>
      <c r="AN26" s="156" t="str">
        <f t="shared" si="6"/>
        <v>X</v>
      </c>
      <c r="AO26" s="156" t="str">
        <f t="shared" si="7"/>
        <v>X</v>
      </c>
      <c r="AP26" s="156" t="str">
        <f t="shared" si="8"/>
        <v>X</v>
      </c>
      <c r="AQ26" s="156" t="str">
        <f t="shared" si="9"/>
        <v>X</v>
      </c>
      <c r="AR26" s="156">
        <f t="shared" si="10"/>
        <v>2.907477274464443</v>
      </c>
      <c r="AS26" s="156">
        <f t="shared" si="11"/>
        <v>2.907477274464443</v>
      </c>
      <c r="AT26" s="156">
        <f t="shared" si="12"/>
        <v>3.9646751671566234</v>
      </c>
      <c r="AU26" s="156">
        <f t="shared" si="13"/>
        <v>2.907477274464443</v>
      </c>
      <c r="AV26" s="156">
        <f t="shared" si="14"/>
        <v>2.907477274464443</v>
      </c>
      <c r="AW26" s="156">
        <f t="shared" si="15"/>
        <v>4.9249072501074025</v>
      </c>
      <c r="AX26" s="156">
        <f t="shared" si="16"/>
        <v>3.8235469183493134</v>
      </c>
      <c r="AY26" s="156">
        <f t="shared" si="17"/>
        <v>3.8235469183493134</v>
      </c>
      <c r="AZ26" s="156">
        <f t="shared" si="18"/>
        <v>4.9249072501074025</v>
      </c>
      <c r="BA26" s="156">
        <f t="shared" si="19"/>
        <v>3.8235469183493134</v>
      </c>
      <c r="BB26" s="156" t="str">
        <f t="shared" si="23"/>
        <v>X</v>
      </c>
      <c r="BC26" s="156" t="str">
        <f t="shared" si="24"/>
        <v>X</v>
      </c>
      <c r="BD26" s="156" t="str">
        <f t="shared" si="25"/>
        <v>X</v>
      </c>
      <c r="BE26" s="156" t="str">
        <f t="shared" si="26"/>
        <v>X</v>
      </c>
      <c r="BF26" s="156" t="str">
        <f t="shared" si="27"/>
        <v>X</v>
      </c>
      <c r="BG26" s="167">
        <f t="shared" si="20"/>
        <v>3.092358067046937</v>
      </c>
      <c r="BH26" s="161">
        <f t="shared" si="28"/>
        <v>6</v>
      </c>
      <c r="BI26" s="157">
        <f t="shared" si="29"/>
        <v>6</v>
      </c>
      <c r="BJ26" s="157">
        <f t="shared" si="30"/>
        <v>7</v>
      </c>
      <c r="BK26" s="157">
        <f t="shared" si="31"/>
        <v>6</v>
      </c>
      <c r="BL26" s="157">
        <f t="shared" si="32"/>
        <v>6</v>
      </c>
      <c r="BM26" s="157" t="str">
        <f t="shared" si="33"/>
        <v>XXX</v>
      </c>
      <c r="BN26" s="157" t="str">
        <f t="shared" si="34"/>
        <v>XXX</v>
      </c>
      <c r="BO26" s="157" t="str">
        <f t="shared" si="35"/>
        <v>XXX</v>
      </c>
      <c r="BP26" s="157" t="str">
        <f t="shared" si="36"/>
        <v>XXX</v>
      </c>
      <c r="BQ26" s="157" t="str">
        <f t="shared" si="37"/>
        <v>XXX</v>
      </c>
      <c r="BR26" s="157">
        <f t="shared" si="38"/>
        <v>4</v>
      </c>
      <c r="BS26" s="157">
        <f t="shared" si="39"/>
        <v>4</v>
      </c>
      <c r="BT26" s="157">
        <f t="shared" si="40"/>
        <v>5</v>
      </c>
      <c r="BU26" s="157">
        <f t="shared" si="41"/>
        <v>4</v>
      </c>
      <c r="BV26" s="157">
        <f t="shared" si="42"/>
        <v>4</v>
      </c>
      <c r="BW26" s="157">
        <f t="shared" si="43"/>
        <v>6</v>
      </c>
      <c r="BX26" s="157">
        <f t="shared" si="44"/>
        <v>5</v>
      </c>
      <c r="BY26" s="157">
        <f t="shared" si="45"/>
        <v>5</v>
      </c>
      <c r="BZ26" s="157">
        <f t="shared" si="46"/>
        <v>6</v>
      </c>
      <c r="CA26" s="157">
        <f t="shared" si="47"/>
        <v>5</v>
      </c>
      <c r="CB26" s="157" t="str">
        <f t="shared" si="48"/>
        <v>XXX</v>
      </c>
      <c r="CC26" s="157" t="str">
        <f t="shared" si="49"/>
        <v>XXX</v>
      </c>
      <c r="CD26" s="157" t="str">
        <f t="shared" si="50"/>
        <v>XXX</v>
      </c>
      <c r="CE26" s="157" t="str">
        <f t="shared" si="51"/>
        <v>XXX</v>
      </c>
      <c r="CF26" s="157" t="str">
        <f t="shared" si="52"/>
        <v>XXX</v>
      </c>
      <c r="CG26" s="162">
        <f t="shared" si="53"/>
        <v>6</v>
      </c>
    </row>
    <row r="27" spans="1:85" ht="20.25" customHeight="1">
      <c r="A27" s="185" t="str">
        <f>'Inserisci parametri'!A27</f>
        <v>Nome e Cognome 23</v>
      </c>
      <c r="B27" s="197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6"/>
      <c r="R27" s="176"/>
      <c r="S27" s="176"/>
      <c r="T27" s="176"/>
      <c r="U27" s="176"/>
      <c r="V27" s="174">
        <v>8</v>
      </c>
      <c r="W27" s="174">
        <v>7</v>
      </c>
      <c r="X27" s="174">
        <v>7</v>
      </c>
      <c r="Y27" s="174">
        <v>7</v>
      </c>
      <c r="Z27" s="174">
        <v>7</v>
      </c>
      <c r="AA27" s="202">
        <v>7</v>
      </c>
      <c r="AB27" s="155">
        <f t="shared" si="54"/>
        <v>6.847044082270777</v>
      </c>
      <c r="AC27" s="155">
        <f t="shared" si="56"/>
        <v>4.541710866804996</v>
      </c>
      <c r="AD27" s="155">
        <f t="shared" si="57"/>
        <v>4.541710866804996</v>
      </c>
      <c r="AE27" s="155">
        <f t="shared" si="58"/>
        <v>4.541710866804996</v>
      </c>
      <c r="AF27" s="155">
        <f t="shared" si="59"/>
        <v>4.541710866804996</v>
      </c>
      <c r="AG27" s="100">
        <f t="shared" si="55"/>
        <v>4.826578006095176</v>
      </c>
      <c r="AH27" s="166" t="str">
        <f t="shared" si="0"/>
        <v>X</v>
      </c>
      <c r="AI27" s="156" t="str">
        <f t="shared" si="1"/>
        <v>X</v>
      </c>
      <c r="AJ27" s="156" t="str">
        <f t="shared" si="2"/>
        <v>X</v>
      </c>
      <c r="AK27" s="156" t="str">
        <f t="shared" si="3"/>
        <v>X</v>
      </c>
      <c r="AL27" s="156" t="str">
        <f t="shared" si="4"/>
        <v>X</v>
      </c>
      <c r="AM27" s="156" t="str">
        <f t="shared" si="5"/>
        <v>X</v>
      </c>
      <c r="AN27" s="156" t="str">
        <f t="shared" si="6"/>
        <v>X</v>
      </c>
      <c r="AO27" s="156" t="str">
        <f t="shared" si="7"/>
        <v>X</v>
      </c>
      <c r="AP27" s="156" t="str">
        <f t="shared" si="8"/>
        <v>X</v>
      </c>
      <c r="AQ27" s="156" t="str">
        <f t="shared" si="9"/>
        <v>X</v>
      </c>
      <c r="AR27" s="156" t="str">
        <f t="shared" si="10"/>
        <v>X</v>
      </c>
      <c r="AS27" s="156" t="str">
        <f t="shared" si="11"/>
        <v>X</v>
      </c>
      <c r="AT27" s="156" t="str">
        <f t="shared" si="12"/>
        <v>X</v>
      </c>
      <c r="AU27" s="156" t="str">
        <f t="shared" si="13"/>
        <v>X</v>
      </c>
      <c r="AV27" s="156" t="str">
        <f t="shared" si="14"/>
        <v>X</v>
      </c>
      <c r="AW27" s="156" t="str">
        <f t="shared" si="15"/>
        <v>X</v>
      </c>
      <c r="AX27" s="156" t="str">
        <f t="shared" si="16"/>
        <v>X</v>
      </c>
      <c r="AY27" s="156" t="str">
        <f t="shared" si="17"/>
        <v>X</v>
      </c>
      <c r="AZ27" s="156" t="str">
        <f t="shared" si="18"/>
        <v>X</v>
      </c>
      <c r="BA27" s="156" t="str">
        <f t="shared" si="19"/>
        <v>X</v>
      </c>
      <c r="BB27" s="156">
        <f t="shared" si="23"/>
        <v>6.847044082270777</v>
      </c>
      <c r="BC27" s="156">
        <f t="shared" si="24"/>
        <v>4.541710866804996</v>
      </c>
      <c r="BD27" s="156">
        <f t="shared" si="25"/>
        <v>4.541710866804996</v>
      </c>
      <c r="BE27" s="156">
        <f t="shared" si="26"/>
        <v>4.541710866804996</v>
      </c>
      <c r="BF27" s="156">
        <f t="shared" si="27"/>
        <v>4.541710866804996</v>
      </c>
      <c r="BG27" s="167">
        <f t="shared" si="20"/>
        <v>4.826578006095176</v>
      </c>
      <c r="BH27" s="161" t="str">
        <f t="shared" si="28"/>
        <v>XXX</v>
      </c>
      <c r="BI27" s="157" t="str">
        <f t="shared" si="29"/>
        <v>XXX</v>
      </c>
      <c r="BJ27" s="157" t="str">
        <f t="shared" si="30"/>
        <v>XXX</v>
      </c>
      <c r="BK27" s="157" t="str">
        <f t="shared" si="31"/>
        <v>XXX</v>
      </c>
      <c r="BL27" s="157" t="str">
        <f t="shared" si="32"/>
        <v>XXX</v>
      </c>
      <c r="BM27" s="157" t="str">
        <f t="shared" si="33"/>
        <v>XXX</v>
      </c>
      <c r="BN27" s="157" t="str">
        <f t="shared" si="34"/>
        <v>XXX</v>
      </c>
      <c r="BO27" s="157" t="str">
        <f t="shared" si="35"/>
        <v>XXX</v>
      </c>
      <c r="BP27" s="157" t="str">
        <f t="shared" si="36"/>
        <v>XXX</v>
      </c>
      <c r="BQ27" s="157" t="str">
        <f t="shared" si="37"/>
        <v>XXX</v>
      </c>
      <c r="BR27" s="157" t="str">
        <f t="shared" si="38"/>
        <v>XXX</v>
      </c>
      <c r="BS27" s="157" t="str">
        <f t="shared" si="39"/>
        <v>XXX</v>
      </c>
      <c r="BT27" s="157" t="str">
        <f t="shared" si="40"/>
        <v>XXX</v>
      </c>
      <c r="BU27" s="157" t="str">
        <f t="shared" si="41"/>
        <v>XXX</v>
      </c>
      <c r="BV27" s="157" t="str">
        <f t="shared" si="42"/>
        <v>XXX</v>
      </c>
      <c r="BW27" s="157" t="str">
        <f t="shared" si="43"/>
        <v>XXX</v>
      </c>
      <c r="BX27" s="157" t="str">
        <f t="shared" si="44"/>
        <v>XXX</v>
      </c>
      <c r="BY27" s="157" t="str">
        <f t="shared" si="45"/>
        <v>XXX</v>
      </c>
      <c r="BZ27" s="157" t="str">
        <f t="shared" si="46"/>
        <v>XXX</v>
      </c>
      <c r="CA27" s="157" t="str">
        <f t="shared" si="47"/>
        <v>XXX</v>
      </c>
      <c r="CB27" s="157">
        <f t="shared" si="48"/>
        <v>8</v>
      </c>
      <c r="CC27" s="157">
        <f t="shared" si="49"/>
        <v>7</v>
      </c>
      <c r="CD27" s="157">
        <f t="shared" si="50"/>
        <v>7</v>
      </c>
      <c r="CE27" s="157">
        <f t="shared" si="51"/>
        <v>7</v>
      </c>
      <c r="CF27" s="157">
        <f t="shared" si="52"/>
        <v>7</v>
      </c>
      <c r="CG27" s="162">
        <f t="shared" si="53"/>
        <v>7</v>
      </c>
    </row>
    <row r="28" spans="1:85" ht="20.25" customHeight="1">
      <c r="A28" s="185" t="str">
        <f>'Inserisci parametri'!A28</f>
        <v>Nome e Cognome 24</v>
      </c>
      <c r="B28" s="201"/>
      <c r="C28" s="176"/>
      <c r="D28" s="176"/>
      <c r="E28" s="176"/>
      <c r="F28" s="176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6">
        <v>9</v>
      </c>
      <c r="R28" s="176">
        <v>9</v>
      </c>
      <c r="S28" s="176">
        <v>8</v>
      </c>
      <c r="T28" s="176">
        <v>8</v>
      </c>
      <c r="U28" s="176">
        <v>7</v>
      </c>
      <c r="V28" s="174"/>
      <c r="W28" s="174"/>
      <c r="X28" s="174"/>
      <c r="Y28" s="174"/>
      <c r="Z28" s="174"/>
      <c r="AA28" s="202">
        <v>8</v>
      </c>
      <c r="AB28" s="155">
        <f t="shared" si="54"/>
        <v>8.228988245381672</v>
      </c>
      <c r="AC28" s="155">
        <f t="shared" si="56"/>
        <v>8.228988245381672</v>
      </c>
      <c r="AD28" s="155">
        <f t="shared" si="57"/>
        <v>7.1276279136235825</v>
      </c>
      <c r="AE28" s="155">
        <f t="shared" si="58"/>
        <v>7.1276279136235825</v>
      </c>
      <c r="AF28" s="155">
        <f t="shared" si="59"/>
        <v>6.0262675818654925</v>
      </c>
      <c r="AG28" s="100">
        <f t="shared" si="55"/>
        <v>6.560797945143417</v>
      </c>
      <c r="AH28" s="166" t="str">
        <f t="shared" si="0"/>
        <v>X</v>
      </c>
      <c r="AI28" s="156" t="str">
        <f t="shared" si="1"/>
        <v>X</v>
      </c>
      <c r="AJ28" s="156" t="str">
        <f t="shared" si="2"/>
        <v>X</v>
      </c>
      <c r="AK28" s="156" t="str">
        <f t="shared" si="3"/>
        <v>X</v>
      </c>
      <c r="AL28" s="156" t="str">
        <f t="shared" si="4"/>
        <v>X</v>
      </c>
      <c r="AM28" s="156" t="str">
        <f t="shared" si="5"/>
        <v>X</v>
      </c>
      <c r="AN28" s="156" t="str">
        <f t="shared" si="6"/>
        <v>X</v>
      </c>
      <c r="AO28" s="156" t="str">
        <f t="shared" si="7"/>
        <v>X</v>
      </c>
      <c r="AP28" s="156" t="str">
        <f t="shared" si="8"/>
        <v>X</v>
      </c>
      <c r="AQ28" s="156" t="str">
        <f t="shared" si="9"/>
        <v>X</v>
      </c>
      <c r="AR28" s="156" t="str">
        <f t="shared" si="10"/>
        <v>X</v>
      </c>
      <c r="AS28" s="156" t="str">
        <f t="shared" si="11"/>
        <v>X</v>
      </c>
      <c r="AT28" s="156" t="str">
        <f t="shared" si="12"/>
        <v>X</v>
      </c>
      <c r="AU28" s="156" t="str">
        <f t="shared" si="13"/>
        <v>X</v>
      </c>
      <c r="AV28" s="156" t="str">
        <f t="shared" si="14"/>
        <v>X</v>
      </c>
      <c r="AW28" s="156">
        <f t="shared" si="15"/>
        <v>8.228988245381672</v>
      </c>
      <c r="AX28" s="156">
        <f t="shared" si="16"/>
        <v>8.228988245381672</v>
      </c>
      <c r="AY28" s="156">
        <f t="shared" si="17"/>
        <v>7.1276279136235825</v>
      </c>
      <c r="AZ28" s="156">
        <f t="shared" si="18"/>
        <v>7.1276279136235825</v>
      </c>
      <c r="BA28" s="156">
        <f t="shared" si="19"/>
        <v>6.0262675818654925</v>
      </c>
      <c r="BB28" s="156" t="str">
        <f t="shared" si="23"/>
        <v>X</v>
      </c>
      <c r="BC28" s="156" t="str">
        <f t="shared" si="24"/>
        <v>X</v>
      </c>
      <c r="BD28" s="156" t="str">
        <f t="shared" si="25"/>
        <v>X</v>
      </c>
      <c r="BE28" s="156" t="str">
        <f t="shared" si="26"/>
        <v>X</v>
      </c>
      <c r="BF28" s="156" t="str">
        <f t="shared" si="27"/>
        <v>X</v>
      </c>
      <c r="BG28" s="167">
        <f t="shared" si="20"/>
        <v>6.560797945143417</v>
      </c>
      <c r="BH28" s="161" t="str">
        <f t="shared" si="28"/>
        <v>XXX</v>
      </c>
      <c r="BI28" s="157" t="str">
        <f t="shared" si="29"/>
        <v>XXX</v>
      </c>
      <c r="BJ28" s="157" t="str">
        <f t="shared" si="30"/>
        <v>XXX</v>
      </c>
      <c r="BK28" s="157" t="str">
        <f t="shared" si="31"/>
        <v>XXX</v>
      </c>
      <c r="BL28" s="157" t="str">
        <f t="shared" si="32"/>
        <v>XXX</v>
      </c>
      <c r="BM28" s="157" t="str">
        <f t="shared" si="33"/>
        <v>XXX</v>
      </c>
      <c r="BN28" s="157" t="str">
        <f t="shared" si="34"/>
        <v>XXX</v>
      </c>
      <c r="BO28" s="157" t="str">
        <f t="shared" si="35"/>
        <v>XXX</v>
      </c>
      <c r="BP28" s="157" t="str">
        <f t="shared" si="36"/>
        <v>XXX</v>
      </c>
      <c r="BQ28" s="157" t="str">
        <f t="shared" si="37"/>
        <v>XXX</v>
      </c>
      <c r="BR28" s="157" t="str">
        <f t="shared" si="38"/>
        <v>XXX</v>
      </c>
      <c r="BS28" s="157" t="str">
        <f t="shared" si="39"/>
        <v>XXX</v>
      </c>
      <c r="BT28" s="157" t="str">
        <f t="shared" si="40"/>
        <v>XXX</v>
      </c>
      <c r="BU28" s="157" t="str">
        <f t="shared" si="41"/>
        <v>XXX</v>
      </c>
      <c r="BV28" s="157" t="str">
        <f t="shared" si="42"/>
        <v>XXX</v>
      </c>
      <c r="BW28" s="157">
        <f t="shared" si="43"/>
        <v>9</v>
      </c>
      <c r="BX28" s="157">
        <f t="shared" si="44"/>
        <v>9</v>
      </c>
      <c r="BY28" s="157">
        <f t="shared" si="45"/>
        <v>8</v>
      </c>
      <c r="BZ28" s="157">
        <f t="shared" si="46"/>
        <v>8</v>
      </c>
      <c r="CA28" s="157">
        <f t="shared" si="47"/>
        <v>7</v>
      </c>
      <c r="CB28" s="157" t="str">
        <f t="shared" si="48"/>
        <v>XXX</v>
      </c>
      <c r="CC28" s="157" t="str">
        <f t="shared" si="49"/>
        <v>XXX</v>
      </c>
      <c r="CD28" s="157" t="str">
        <f t="shared" si="50"/>
        <v>XXX</v>
      </c>
      <c r="CE28" s="157" t="str">
        <f t="shared" si="51"/>
        <v>XXX</v>
      </c>
      <c r="CF28" s="157" t="str">
        <f t="shared" si="52"/>
        <v>XXX</v>
      </c>
      <c r="CG28" s="162">
        <f t="shared" si="53"/>
        <v>8</v>
      </c>
    </row>
    <row r="29" spans="1:85" ht="20.25" customHeight="1">
      <c r="A29" s="185" t="str">
        <f>'Inserisci parametri'!A29</f>
        <v>Nome e Cognome 25</v>
      </c>
      <c r="B29" s="197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6"/>
      <c r="R29" s="176"/>
      <c r="S29" s="176"/>
      <c r="T29" s="176"/>
      <c r="U29" s="176"/>
      <c r="V29" s="174">
        <v>6.5</v>
      </c>
      <c r="W29" s="174">
        <v>6.5</v>
      </c>
      <c r="X29" s="174">
        <v>7</v>
      </c>
      <c r="Y29" s="174">
        <v>6.5</v>
      </c>
      <c r="Z29" s="174">
        <v>6.5</v>
      </c>
      <c r="AA29" s="202">
        <v>6</v>
      </c>
      <c r="AB29" s="155">
        <f t="shared" si="54"/>
        <v>3.3890442590721053</v>
      </c>
      <c r="AC29" s="155">
        <f t="shared" si="56"/>
        <v>3.3890442590721053</v>
      </c>
      <c r="AD29" s="155">
        <f t="shared" si="57"/>
        <v>4.541710866804996</v>
      </c>
      <c r="AE29" s="155">
        <f t="shared" si="58"/>
        <v>3.3890442590721053</v>
      </c>
      <c r="AF29" s="155">
        <f t="shared" si="59"/>
        <v>3.3890442590721053</v>
      </c>
      <c r="AG29" s="100">
        <f t="shared" si="55"/>
        <v>3.092358067046937</v>
      </c>
      <c r="AH29" s="166" t="str">
        <f t="shared" si="0"/>
        <v>X</v>
      </c>
      <c r="AI29" s="156" t="str">
        <f t="shared" si="1"/>
        <v>X</v>
      </c>
      <c r="AJ29" s="156" t="str">
        <f t="shared" si="2"/>
        <v>X</v>
      </c>
      <c r="AK29" s="156" t="str">
        <f t="shared" si="3"/>
        <v>X</v>
      </c>
      <c r="AL29" s="156" t="str">
        <f t="shared" si="4"/>
        <v>X</v>
      </c>
      <c r="AM29" s="156" t="str">
        <f t="shared" si="5"/>
        <v>X</v>
      </c>
      <c r="AN29" s="156" t="str">
        <f t="shared" si="6"/>
        <v>X</v>
      </c>
      <c r="AO29" s="156" t="str">
        <f t="shared" si="7"/>
        <v>X</v>
      </c>
      <c r="AP29" s="156" t="str">
        <f t="shared" si="8"/>
        <v>X</v>
      </c>
      <c r="AQ29" s="156" t="str">
        <f t="shared" si="9"/>
        <v>X</v>
      </c>
      <c r="AR29" s="156" t="str">
        <f t="shared" si="10"/>
        <v>X</v>
      </c>
      <c r="AS29" s="156" t="str">
        <f t="shared" si="11"/>
        <v>X</v>
      </c>
      <c r="AT29" s="156" t="str">
        <f t="shared" si="12"/>
        <v>X</v>
      </c>
      <c r="AU29" s="156" t="str">
        <f t="shared" si="13"/>
        <v>X</v>
      </c>
      <c r="AV29" s="156" t="str">
        <f t="shared" si="14"/>
        <v>X</v>
      </c>
      <c r="AW29" s="156" t="str">
        <f t="shared" si="15"/>
        <v>X</v>
      </c>
      <c r="AX29" s="156" t="str">
        <f t="shared" si="16"/>
        <v>X</v>
      </c>
      <c r="AY29" s="156" t="str">
        <f t="shared" si="17"/>
        <v>X</v>
      </c>
      <c r="AZ29" s="156" t="str">
        <f t="shared" si="18"/>
        <v>X</v>
      </c>
      <c r="BA29" s="156" t="str">
        <f t="shared" si="19"/>
        <v>X</v>
      </c>
      <c r="BB29" s="156">
        <f t="shared" si="23"/>
        <v>3.3890442590721053</v>
      </c>
      <c r="BC29" s="156">
        <f t="shared" si="24"/>
        <v>3.3890442590721053</v>
      </c>
      <c r="BD29" s="156">
        <f t="shared" si="25"/>
        <v>4.541710866804996</v>
      </c>
      <c r="BE29" s="156">
        <f t="shared" si="26"/>
        <v>3.3890442590721053</v>
      </c>
      <c r="BF29" s="156">
        <f t="shared" si="27"/>
        <v>3.3890442590721053</v>
      </c>
      <c r="BG29" s="167">
        <f t="shared" si="20"/>
        <v>3.092358067046937</v>
      </c>
      <c r="BH29" s="161" t="str">
        <f t="shared" si="28"/>
        <v>XXX</v>
      </c>
      <c r="BI29" s="157" t="str">
        <f t="shared" si="29"/>
        <v>XXX</v>
      </c>
      <c r="BJ29" s="157" t="str">
        <f t="shared" si="30"/>
        <v>XXX</v>
      </c>
      <c r="BK29" s="157" t="str">
        <f t="shared" si="31"/>
        <v>XXX</v>
      </c>
      <c r="BL29" s="157" t="str">
        <f t="shared" si="32"/>
        <v>XXX</v>
      </c>
      <c r="BM29" s="157" t="str">
        <f t="shared" si="33"/>
        <v>XXX</v>
      </c>
      <c r="BN29" s="157" t="str">
        <f t="shared" si="34"/>
        <v>XXX</v>
      </c>
      <c r="BO29" s="157" t="str">
        <f t="shared" si="35"/>
        <v>XXX</v>
      </c>
      <c r="BP29" s="157" t="str">
        <f t="shared" si="36"/>
        <v>XXX</v>
      </c>
      <c r="BQ29" s="157" t="str">
        <f t="shared" si="37"/>
        <v>XXX</v>
      </c>
      <c r="BR29" s="157" t="str">
        <f t="shared" si="38"/>
        <v>XXX</v>
      </c>
      <c r="BS29" s="157" t="str">
        <f t="shared" si="39"/>
        <v>XXX</v>
      </c>
      <c r="BT29" s="157" t="str">
        <f t="shared" si="40"/>
        <v>XXX</v>
      </c>
      <c r="BU29" s="157" t="str">
        <f t="shared" si="41"/>
        <v>XXX</v>
      </c>
      <c r="BV29" s="157" t="str">
        <f t="shared" si="42"/>
        <v>XXX</v>
      </c>
      <c r="BW29" s="157" t="str">
        <f t="shared" si="43"/>
        <v>XXX</v>
      </c>
      <c r="BX29" s="157" t="str">
        <f t="shared" si="44"/>
        <v>XXX</v>
      </c>
      <c r="BY29" s="157" t="str">
        <f t="shared" si="45"/>
        <v>XXX</v>
      </c>
      <c r="BZ29" s="157" t="str">
        <f t="shared" si="46"/>
        <v>XXX</v>
      </c>
      <c r="CA29" s="157" t="str">
        <f t="shared" si="47"/>
        <v>XXX</v>
      </c>
      <c r="CB29" s="157">
        <f t="shared" si="48"/>
        <v>6.5</v>
      </c>
      <c r="CC29" s="157">
        <f t="shared" si="49"/>
        <v>6.5</v>
      </c>
      <c r="CD29" s="157">
        <f t="shared" si="50"/>
        <v>7</v>
      </c>
      <c r="CE29" s="157">
        <f t="shared" si="51"/>
        <v>6.5</v>
      </c>
      <c r="CF29" s="157">
        <f t="shared" si="52"/>
        <v>6.5</v>
      </c>
      <c r="CG29" s="162">
        <f t="shared" si="53"/>
        <v>6</v>
      </c>
    </row>
    <row r="30" spans="1:85" ht="20.25" customHeight="1">
      <c r="A30" s="185" t="str">
        <f>'Inserisci parametri'!A30</f>
        <v>Nome e Cognome 26</v>
      </c>
      <c r="B30" s="201">
        <v>6</v>
      </c>
      <c r="C30" s="176">
        <v>6</v>
      </c>
      <c r="D30" s="176">
        <v>7</v>
      </c>
      <c r="E30" s="176">
        <v>7</v>
      </c>
      <c r="F30" s="176">
        <v>7</v>
      </c>
      <c r="G30" s="176"/>
      <c r="H30" s="176"/>
      <c r="I30" s="176"/>
      <c r="J30" s="176"/>
      <c r="K30" s="176"/>
      <c r="L30" s="174">
        <v>5</v>
      </c>
      <c r="M30" s="174">
        <v>6</v>
      </c>
      <c r="N30" s="174">
        <v>6</v>
      </c>
      <c r="O30" s="174">
        <v>6</v>
      </c>
      <c r="P30" s="174">
        <v>5</v>
      </c>
      <c r="Q30" s="176">
        <v>6</v>
      </c>
      <c r="R30" s="176">
        <v>6</v>
      </c>
      <c r="S30" s="176">
        <v>5</v>
      </c>
      <c r="T30" s="176">
        <v>5</v>
      </c>
      <c r="U30" s="176">
        <v>6</v>
      </c>
      <c r="V30" s="174"/>
      <c r="W30" s="174"/>
      <c r="X30" s="174"/>
      <c r="Y30" s="174"/>
      <c r="Z30" s="174"/>
      <c r="AA30" s="202">
        <v>7</v>
      </c>
      <c r="AB30" s="155">
        <f t="shared" si="54"/>
        <v>4.290534792233924</v>
      </c>
      <c r="AC30" s="155">
        <f t="shared" si="56"/>
        <v>4.6429340897979845</v>
      </c>
      <c r="AD30" s="155">
        <f t="shared" si="57"/>
        <v>5.021302948310575</v>
      </c>
      <c r="AE30" s="155">
        <f t="shared" si="58"/>
        <v>5.021302948310575</v>
      </c>
      <c r="AF30" s="155">
        <f t="shared" si="59"/>
        <v>5.036023761332545</v>
      </c>
      <c r="AG30" s="100">
        <f t="shared" si="55"/>
        <v>4.826578006095176</v>
      </c>
      <c r="AH30" s="166">
        <f t="shared" si="0"/>
        <v>3.982021959437746</v>
      </c>
      <c r="AI30" s="156">
        <f t="shared" si="1"/>
        <v>3.982021959437746</v>
      </c>
      <c r="AJ30" s="156">
        <f t="shared" si="2"/>
        <v>6.218488866733609</v>
      </c>
      <c r="AK30" s="156">
        <f t="shared" si="3"/>
        <v>6.218488866733609</v>
      </c>
      <c r="AL30" s="156">
        <f t="shared" si="4"/>
        <v>6.218488866733609</v>
      </c>
      <c r="AM30" s="156" t="str">
        <f t="shared" si="5"/>
        <v>X</v>
      </c>
      <c r="AN30" s="156" t="str">
        <f t="shared" si="6"/>
        <v>X</v>
      </c>
      <c r="AO30" s="156" t="str">
        <f t="shared" si="7"/>
        <v>X</v>
      </c>
      <c r="AP30" s="156" t="str">
        <f t="shared" si="8"/>
        <v>X</v>
      </c>
      <c r="AQ30" s="156" t="str">
        <f t="shared" si="9"/>
        <v>X</v>
      </c>
      <c r="AR30" s="156">
        <f t="shared" si="10"/>
        <v>3.9646751671566234</v>
      </c>
      <c r="AS30" s="156">
        <f t="shared" si="11"/>
        <v>5.021873059848804</v>
      </c>
      <c r="AT30" s="156">
        <f t="shared" si="12"/>
        <v>5.021873059848804</v>
      </c>
      <c r="AU30" s="156">
        <f t="shared" si="13"/>
        <v>5.021873059848804</v>
      </c>
      <c r="AV30" s="156">
        <f t="shared" si="14"/>
        <v>3.9646751671566234</v>
      </c>
      <c r="AW30" s="156">
        <f t="shared" si="15"/>
        <v>4.9249072501074025</v>
      </c>
      <c r="AX30" s="156">
        <f t="shared" si="16"/>
        <v>4.9249072501074025</v>
      </c>
      <c r="AY30" s="156">
        <f t="shared" si="17"/>
        <v>3.8235469183493134</v>
      </c>
      <c r="AZ30" s="156">
        <f t="shared" si="18"/>
        <v>3.8235469183493134</v>
      </c>
      <c r="BA30" s="156">
        <f t="shared" si="19"/>
        <v>4.9249072501074025</v>
      </c>
      <c r="BB30" s="156" t="str">
        <f t="shared" si="23"/>
        <v>X</v>
      </c>
      <c r="BC30" s="156" t="str">
        <f t="shared" si="24"/>
        <v>X</v>
      </c>
      <c r="BD30" s="156" t="str">
        <f t="shared" si="25"/>
        <v>X</v>
      </c>
      <c r="BE30" s="156" t="str">
        <f t="shared" si="26"/>
        <v>X</v>
      </c>
      <c r="BF30" s="156" t="str">
        <f t="shared" si="27"/>
        <v>X</v>
      </c>
      <c r="BG30" s="167">
        <f t="shared" si="20"/>
        <v>4.826578006095176</v>
      </c>
      <c r="BH30" s="161">
        <f t="shared" si="28"/>
        <v>6</v>
      </c>
      <c r="BI30" s="157">
        <f t="shared" si="29"/>
        <v>6</v>
      </c>
      <c r="BJ30" s="157">
        <f t="shared" si="30"/>
        <v>7</v>
      </c>
      <c r="BK30" s="157">
        <f t="shared" si="31"/>
        <v>7</v>
      </c>
      <c r="BL30" s="157">
        <f t="shared" si="32"/>
        <v>7</v>
      </c>
      <c r="BM30" s="157" t="str">
        <f t="shared" si="33"/>
        <v>XXX</v>
      </c>
      <c r="BN30" s="157" t="str">
        <f t="shared" si="34"/>
        <v>XXX</v>
      </c>
      <c r="BO30" s="157" t="str">
        <f t="shared" si="35"/>
        <v>XXX</v>
      </c>
      <c r="BP30" s="157" t="str">
        <f t="shared" si="36"/>
        <v>XXX</v>
      </c>
      <c r="BQ30" s="157" t="str">
        <f t="shared" si="37"/>
        <v>XXX</v>
      </c>
      <c r="BR30" s="157">
        <f t="shared" si="38"/>
        <v>5</v>
      </c>
      <c r="BS30" s="157">
        <f t="shared" si="39"/>
        <v>6</v>
      </c>
      <c r="BT30" s="157">
        <f t="shared" si="40"/>
        <v>6</v>
      </c>
      <c r="BU30" s="157">
        <f t="shared" si="41"/>
        <v>6</v>
      </c>
      <c r="BV30" s="157">
        <f t="shared" si="42"/>
        <v>5</v>
      </c>
      <c r="BW30" s="157">
        <f t="shared" si="43"/>
        <v>6</v>
      </c>
      <c r="BX30" s="157">
        <f t="shared" si="44"/>
        <v>6</v>
      </c>
      <c r="BY30" s="157">
        <f t="shared" si="45"/>
        <v>5</v>
      </c>
      <c r="BZ30" s="157">
        <f t="shared" si="46"/>
        <v>5</v>
      </c>
      <c r="CA30" s="157">
        <f t="shared" si="47"/>
        <v>6</v>
      </c>
      <c r="CB30" s="157" t="str">
        <f t="shared" si="48"/>
        <v>XXX</v>
      </c>
      <c r="CC30" s="157" t="str">
        <f t="shared" si="49"/>
        <v>XXX</v>
      </c>
      <c r="CD30" s="157" t="str">
        <f t="shared" si="50"/>
        <v>XXX</v>
      </c>
      <c r="CE30" s="157" t="str">
        <f t="shared" si="51"/>
        <v>XXX</v>
      </c>
      <c r="CF30" s="157" t="str">
        <f t="shared" si="52"/>
        <v>XXX</v>
      </c>
      <c r="CG30" s="162">
        <f t="shared" si="53"/>
        <v>7</v>
      </c>
    </row>
    <row r="31" spans="1:85" ht="20.25" customHeight="1">
      <c r="A31" s="185" t="str">
        <f>'Inserisci parametri'!A31</f>
        <v>Nome e Cognome 27</v>
      </c>
      <c r="B31" s="201"/>
      <c r="C31" s="176"/>
      <c r="D31" s="176"/>
      <c r="E31" s="176"/>
      <c r="F31" s="176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6"/>
      <c r="R31" s="176"/>
      <c r="S31" s="176"/>
      <c r="T31" s="176"/>
      <c r="U31" s="176"/>
      <c r="V31" s="174">
        <v>8</v>
      </c>
      <c r="W31" s="174">
        <v>8</v>
      </c>
      <c r="X31" s="174">
        <v>8</v>
      </c>
      <c r="Y31" s="174">
        <v>7</v>
      </c>
      <c r="Z31" s="174">
        <v>5</v>
      </c>
      <c r="AA31" s="202">
        <v>7</v>
      </c>
      <c r="AB31" s="155">
        <f t="shared" si="54"/>
        <v>6.847044082270777</v>
      </c>
      <c r="AC31" s="155">
        <f t="shared" si="56"/>
        <v>6.847044082270777</v>
      </c>
      <c r="AD31" s="155">
        <f t="shared" si="57"/>
        <v>6.847044082270777</v>
      </c>
      <c r="AE31" s="155">
        <f t="shared" si="58"/>
        <v>4.541710866804996</v>
      </c>
      <c r="AF31" s="155">
        <f t="shared" si="59"/>
        <v>-0.06895556412656667</v>
      </c>
      <c r="AG31" s="100">
        <f t="shared" si="55"/>
        <v>4.826578006095176</v>
      </c>
      <c r="AH31" s="166" t="str">
        <f t="shared" si="0"/>
        <v>X</v>
      </c>
      <c r="AI31" s="156" t="str">
        <f t="shared" si="1"/>
        <v>X</v>
      </c>
      <c r="AJ31" s="156" t="str">
        <f t="shared" si="2"/>
        <v>X</v>
      </c>
      <c r="AK31" s="156" t="str">
        <f t="shared" si="3"/>
        <v>X</v>
      </c>
      <c r="AL31" s="156" t="str">
        <f t="shared" si="4"/>
        <v>X</v>
      </c>
      <c r="AM31" s="156" t="str">
        <f t="shared" si="5"/>
        <v>X</v>
      </c>
      <c r="AN31" s="156" t="str">
        <f t="shared" si="6"/>
        <v>X</v>
      </c>
      <c r="AO31" s="156" t="str">
        <f t="shared" si="7"/>
        <v>X</v>
      </c>
      <c r="AP31" s="156" t="str">
        <f t="shared" si="8"/>
        <v>X</v>
      </c>
      <c r="AQ31" s="156" t="str">
        <f t="shared" si="9"/>
        <v>X</v>
      </c>
      <c r="AR31" s="156" t="str">
        <f t="shared" si="10"/>
        <v>X</v>
      </c>
      <c r="AS31" s="156" t="str">
        <f t="shared" si="11"/>
        <v>X</v>
      </c>
      <c r="AT31" s="156" t="str">
        <f t="shared" si="12"/>
        <v>X</v>
      </c>
      <c r="AU31" s="156" t="str">
        <f t="shared" si="13"/>
        <v>X</v>
      </c>
      <c r="AV31" s="156" t="str">
        <f t="shared" si="14"/>
        <v>X</v>
      </c>
      <c r="AW31" s="156" t="str">
        <f t="shared" si="15"/>
        <v>X</v>
      </c>
      <c r="AX31" s="156" t="str">
        <f t="shared" si="16"/>
        <v>X</v>
      </c>
      <c r="AY31" s="156" t="str">
        <f t="shared" si="17"/>
        <v>X</v>
      </c>
      <c r="AZ31" s="156" t="str">
        <f t="shared" si="18"/>
        <v>X</v>
      </c>
      <c r="BA31" s="156" t="str">
        <f t="shared" si="19"/>
        <v>X</v>
      </c>
      <c r="BB31" s="156">
        <f t="shared" si="23"/>
        <v>6.847044082270777</v>
      </c>
      <c r="BC31" s="156">
        <f t="shared" si="24"/>
        <v>6.847044082270777</v>
      </c>
      <c r="BD31" s="156">
        <f t="shared" si="25"/>
        <v>6.847044082270777</v>
      </c>
      <c r="BE31" s="156">
        <f t="shared" si="26"/>
        <v>4.541710866804996</v>
      </c>
      <c r="BF31" s="156">
        <f t="shared" si="27"/>
        <v>-0.06895556412656667</v>
      </c>
      <c r="BG31" s="167">
        <f t="shared" si="20"/>
        <v>4.826578006095176</v>
      </c>
      <c r="BH31" s="161" t="str">
        <f t="shared" si="28"/>
        <v>XXX</v>
      </c>
      <c r="BI31" s="157" t="str">
        <f t="shared" si="29"/>
        <v>XXX</v>
      </c>
      <c r="BJ31" s="157" t="str">
        <f t="shared" si="30"/>
        <v>XXX</v>
      </c>
      <c r="BK31" s="157" t="str">
        <f t="shared" si="31"/>
        <v>XXX</v>
      </c>
      <c r="BL31" s="157" t="str">
        <f t="shared" si="32"/>
        <v>XXX</v>
      </c>
      <c r="BM31" s="157" t="str">
        <f t="shared" si="33"/>
        <v>XXX</v>
      </c>
      <c r="BN31" s="157" t="str">
        <f t="shared" si="34"/>
        <v>XXX</v>
      </c>
      <c r="BO31" s="157" t="str">
        <f t="shared" si="35"/>
        <v>XXX</v>
      </c>
      <c r="BP31" s="157" t="str">
        <f t="shared" si="36"/>
        <v>XXX</v>
      </c>
      <c r="BQ31" s="157" t="str">
        <f t="shared" si="37"/>
        <v>XXX</v>
      </c>
      <c r="BR31" s="157" t="str">
        <f t="shared" si="38"/>
        <v>XXX</v>
      </c>
      <c r="BS31" s="157" t="str">
        <f t="shared" si="39"/>
        <v>XXX</v>
      </c>
      <c r="BT31" s="157" t="str">
        <f t="shared" si="40"/>
        <v>XXX</v>
      </c>
      <c r="BU31" s="157" t="str">
        <f t="shared" si="41"/>
        <v>XXX</v>
      </c>
      <c r="BV31" s="157" t="str">
        <f t="shared" si="42"/>
        <v>XXX</v>
      </c>
      <c r="BW31" s="157" t="str">
        <f t="shared" si="43"/>
        <v>XXX</v>
      </c>
      <c r="BX31" s="157" t="str">
        <f t="shared" si="44"/>
        <v>XXX</v>
      </c>
      <c r="BY31" s="157" t="str">
        <f t="shared" si="45"/>
        <v>XXX</v>
      </c>
      <c r="BZ31" s="157" t="str">
        <f t="shared" si="46"/>
        <v>XXX</v>
      </c>
      <c r="CA31" s="157" t="str">
        <f t="shared" si="47"/>
        <v>XXX</v>
      </c>
      <c r="CB31" s="157">
        <f t="shared" si="48"/>
        <v>8</v>
      </c>
      <c r="CC31" s="157">
        <f t="shared" si="49"/>
        <v>8</v>
      </c>
      <c r="CD31" s="157">
        <f t="shared" si="50"/>
        <v>8</v>
      </c>
      <c r="CE31" s="157">
        <f t="shared" si="51"/>
        <v>7</v>
      </c>
      <c r="CF31" s="157">
        <f t="shared" si="52"/>
        <v>5</v>
      </c>
      <c r="CG31" s="162">
        <f t="shared" si="53"/>
        <v>7</v>
      </c>
    </row>
    <row r="32" spans="1:85" ht="20.25" customHeight="1">
      <c r="A32" s="185" t="str">
        <f>'Inserisci parametri'!A32</f>
        <v>Nome e Cognome 28</v>
      </c>
      <c r="B32" s="201"/>
      <c r="C32" s="176"/>
      <c r="D32" s="176"/>
      <c r="E32" s="176"/>
      <c r="F32" s="176"/>
      <c r="G32" s="174"/>
      <c r="H32" s="174"/>
      <c r="I32" s="174"/>
      <c r="J32" s="174"/>
      <c r="K32" s="174"/>
      <c r="L32" s="174">
        <v>4</v>
      </c>
      <c r="M32" s="174">
        <v>4</v>
      </c>
      <c r="N32" s="174">
        <v>5</v>
      </c>
      <c r="O32" s="174">
        <v>6</v>
      </c>
      <c r="P32" s="174">
        <v>6</v>
      </c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202">
        <v>6</v>
      </c>
      <c r="AB32" s="155">
        <f t="shared" si="54"/>
        <v>2.907477274464443</v>
      </c>
      <c r="AC32" s="155">
        <f t="shared" si="56"/>
        <v>2.907477274464443</v>
      </c>
      <c r="AD32" s="155">
        <f t="shared" si="57"/>
        <v>3.9646751671566234</v>
      </c>
      <c r="AE32" s="155">
        <f t="shared" si="58"/>
        <v>5.021873059848804</v>
      </c>
      <c r="AF32" s="155">
        <f t="shared" si="59"/>
        <v>5.021873059848804</v>
      </c>
      <c r="AG32" s="100">
        <f t="shared" si="55"/>
        <v>3.092358067046937</v>
      </c>
      <c r="AH32" s="166" t="str">
        <f t="shared" si="0"/>
        <v>X</v>
      </c>
      <c r="AI32" s="156" t="str">
        <f t="shared" si="1"/>
        <v>X</v>
      </c>
      <c r="AJ32" s="156" t="str">
        <f t="shared" si="2"/>
        <v>X</v>
      </c>
      <c r="AK32" s="156" t="str">
        <f t="shared" si="3"/>
        <v>X</v>
      </c>
      <c r="AL32" s="156" t="str">
        <f t="shared" si="4"/>
        <v>X</v>
      </c>
      <c r="AM32" s="156" t="str">
        <f t="shared" si="5"/>
        <v>X</v>
      </c>
      <c r="AN32" s="156" t="str">
        <f t="shared" si="6"/>
        <v>X</v>
      </c>
      <c r="AO32" s="156" t="str">
        <f t="shared" si="7"/>
        <v>X</v>
      </c>
      <c r="AP32" s="156" t="str">
        <f t="shared" si="8"/>
        <v>X</v>
      </c>
      <c r="AQ32" s="156" t="str">
        <f t="shared" si="9"/>
        <v>X</v>
      </c>
      <c r="AR32" s="156">
        <f t="shared" si="10"/>
        <v>2.907477274464443</v>
      </c>
      <c r="AS32" s="156">
        <f t="shared" si="11"/>
        <v>2.907477274464443</v>
      </c>
      <c r="AT32" s="156">
        <f t="shared" si="12"/>
        <v>3.9646751671566234</v>
      </c>
      <c r="AU32" s="156">
        <f t="shared" si="13"/>
        <v>5.021873059848804</v>
      </c>
      <c r="AV32" s="156">
        <f t="shared" si="14"/>
        <v>5.021873059848804</v>
      </c>
      <c r="AW32" s="156" t="str">
        <f t="shared" si="15"/>
        <v>X</v>
      </c>
      <c r="AX32" s="156" t="str">
        <f t="shared" si="16"/>
        <v>X</v>
      </c>
      <c r="AY32" s="156" t="str">
        <f t="shared" si="17"/>
        <v>X</v>
      </c>
      <c r="AZ32" s="156" t="str">
        <f t="shared" si="18"/>
        <v>X</v>
      </c>
      <c r="BA32" s="156" t="str">
        <f t="shared" si="19"/>
        <v>X</v>
      </c>
      <c r="BB32" s="156" t="str">
        <f t="shared" si="23"/>
        <v>X</v>
      </c>
      <c r="BC32" s="156" t="str">
        <f t="shared" si="24"/>
        <v>X</v>
      </c>
      <c r="BD32" s="156" t="str">
        <f t="shared" si="25"/>
        <v>X</v>
      </c>
      <c r="BE32" s="156" t="str">
        <f t="shared" si="26"/>
        <v>X</v>
      </c>
      <c r="BF32" s="156" t="str">
        <f t="shared" si="27"/>
        <v>X</v>
      </c>
      <c r="BG32" s="167">
        <f t="shared" si="20"/>
        <v>3.092358067046937</v>
      </c>
      <c r="BH32" s="161" t="str">
        <f t="shared" si="28"/>
        <v>XXX</v>
      </c>
      <c r="BI32" s="157" t="str">
        <f t="shared" si="29"/>
        <v>XXX</v>
      </c>
      <c r="BJ32" s="157" t="str">
        <f t="shared" si="30"/>
        <v>XXX</v>
      </c>
      <c r="BK32" s="157" t="str">
        <f t="shared" si="31"/>
        <v>XXX</v>
      </c>
      <c r="BL32" s="157" t="str">
        <f t="shared" si="32"/>
        <v>XXX</v>
      </c>
      <c r="BM32" s="157" t="str">
        <f t="shared" si="33"/>
        <v>XXX</v>
      </c>
      <c r="BN32" s="157" t="str">
        <f t="shared" si="34"/>
        <v>XXX</v>
      </c>
      <c r="BO32" s="157" t="str">
        <f t="shared" si="35"/>
        <v>XXX</v>
      </c>
      <c r="BP32" s="157" t="str">
        <f t="shared" si="36"/>
        <v>XXX</v>
      </c>
      <c r="BQ32" s="157" t="str">
        <f t="shared" si="37"/>
        <v>XXX</v>
      </c>
      <c r="BR32" s="157">
        <f t="shared" si="38"/>
        <v>4</v>
      </c>
      <c r="BS32" s="157">
        <f t="shared" si="39"/>
        <v>4</v>
      </c>
      <c r="BT32" s="157">
        <f t="shared" si="40"/>
        <v>5</v>
      </c>
      <c r="BU32" s="157">
        <f t="shared" si="41"/>
        <v>6</v>
      </c>
      <c r="BV32" s="157">
        <f t="shared" si="42"/>
        <v>6</v>
      </c>
      <c r="BW32" s="157" t="str">
        <f t="shared" si="43"/>
        <v>XXX</v>
      </c>
      <c r="BX32" s="157" t="str">
        <f t="shared" si="44"/>
        <v>XXX</v>
      </c>
      <c r="BY32" s="157" t="str">
        <f t="shared" si="45"/>
        <v>XXX</v>
      </c>
      <c r="BZ32" s="157" t="str">
        <f t="shared" si="46"/>
        <v>XXX</v>
      </c>
      <c r="CA32" s="157" t="str">
        <f t="shared" si="47"/>
        <v>XXX</v>
      </c>
      <c r="CB32" s="157" t="str">
        <f t="shared" si="48"/>
        <v>XXX</v>
      </c>
      <c r="CC32" s="157" t="str">
        <f t="shared" si="49"/>
        <v>XXX</v>
      </c>
      <c r="CD32" s="157" t="str">
        <f t="shared" si="50"/>
        <v>XXX</v>
      </c>
      <c r="CE32" s="157" t="str">
        <f t="shared" si="51"/>
        <v>XXX</v>
      </c>
      <c r="CF32" s="157" t="str">
        <f t="shared" si="52"/>
        <v>XXX</v>
      </c>
      <c r="CG32" s="162">
        <f t="shared" si="53"/>
        <v>6</v>
      </c>
    </row>
    <row r="33" spans="1:85" ht="20.25" customHeight="1">
      <c r="A33" s="185" t="str">
        <f>'Inserisci parametri'!A33</f>
        <v>Nome e Cognome 29</v>
      </c>
      <c r="B33" s="201">
        <v>7</v>
      </c>
      <c r="C33" s="176">
        <v>7</v>
      </c>
      <c r="D33" s="176">
        <v>7</v>
      </c>
      <c r="E33" s="176">
        <v>6</v>
      </c>
      <c r="F33" s="176">
        <v>7</v>
      </c>
      <c r="G33" s="176"/>
      <c r="H33" s="176"/>
      <c r="I33" s="176"/>
      <c r="J33" s="176"/>
      <c r="K33" s="176"/>
      <c r="L33" s="174">
        <v>9</v>
      </c>
      <c r="M33" s="174">
        <v>9</v>
      </c>
      <c r="N33" s="174">
        <v>9</v>
      </c>
      <c r="O33" s="174">
        <v>6</v>
      </c>
      <c r="P33" s="174">
        <v>9</v>
      </c>
      <c r="Q33" s="176"/>
      <c r="R33" s="176"/>
      <c r="S33" s="176"/>
      <c r="T33" s="176"/>
      <c r="U33" s="176"/>
      <c r="V33" s="174"/>
      <c r="W33" s="174"/>
      <c r="X33" s="174"/>
      <c r="Y33" s="174"/>
      <c r="Z33" s="174"/>
      <c r="AA33" s="202">
        <v>6</v>
      </c>
      <c r="AB33" s="155">
        <f t="shared" si="54"/>
        <v>7.205977802329478</v>
      </c>
      <c r="AC33" s="155">
        <f t="shared" si="56"/>
        <v>7.205977802329478</v>
      </c>
      <c r="AD33" s="155">
        <f t="shared" si="57"/>
        <v>7.205977802329478</v>
      </c>
      <c r="AE33" s="155">
        <f t="shared" si="58"/>
        <v>4.5019475096432755</v>
      </c>
      <c r="AF33" s="155">
        <f t="shared" si="59"/>
        <v>7.205977802329478</v>
      </c>
      <c r="AG33" s="100">
        <f t="shared" si="55"/>
        <v>3.092358067046937</v>
      </c>
      <c r="AH33" s="166">
        <f t="shared" si="0"/>
        <v>6.218488866733609</v>
      </c>
      <c r="AI33" s="156">
        <f t="shared" si="1"/>
        <v>6.218488866733609</v>
      </c>
      <c r="AJ33" s="156">
        <f t="shared" si="2"/>
        <v>6.218488866733609</v>
      </c>
      <c r="AK33" s="156">
        <f t="shared" si="3"/>
        <v>3.982021959437746</v>
      </c>
      <c r="AL33" s="156">
        <f t="shared" si="4"/>
        <v>6.218488866733609</v>
      </c>
      <c r="AM33" s="156" t="str">
        <f t="shared" si="5"/>
        <v>X</v>
      </c>
      <c r="AN33" s="156" t="str">
        <f t="shared" si="6"/>
        <v>X</v>
      </c>
      <c r="AO33" s="156" t="str">
        <f t="shared" si="7"/>
        <v>X</v>
      </c>
      <c r="AP33" s="156" t="str">
        <f t="shared" si="8"/>
        <v>X</v>
      </c>
      <c r="AQ33" s="156" t="str">
        <f t="shared" si="9"/>
        <v>X</v>
      </c>
      <c r="AR33" s="156">
        <f t="shared" si="10"/>
        <v>8.193466737925347</v>
      </c>
      <c r="AS33" s="156">
        <f t="shared" si="11"/>
        <v>8.193466737925347</v>
      </c>
      <c r="AT33" s="156">
        <f t="shared" si="12"/>
        <v>8.193466737925347</v>
      </c>
      <c r="AU33" s="156">
        <f t="shared" si="13"/>
        <v>5.021873059848804</v>
      </c>
      <c r="AV33" s="156">
        <f t="shared" si="14"/>
        <v>8.193466737925347</v>
      </c>
      <c r="AW33" s="156" t="str">
        <f t="shared" si="15"/>
        <v>X</v>
      </c>
      <c r="AX33" s="156" t="str">
        <f t="shared" si="16"/>
        <v>X</v>
      </c>
      <c r="AY33" s="156" t="str">
        <f t="shared" si="17"/>
        <v>X</v>
      </c>
      <c r="AZ33" s="156" t="str">
        <f t="shared" si="18"/>
        <v>X</v>
      </c>
      <c r="BA33" s="156" t="str">
        <f t="shared" si="19"/>
        <v>X</v>
      </c>
      <c r="BB33" s="156" t="str">
        <f t="shared" si="23"/>
        <v>X</v>
      </c>
      <c r="BC33" s="156" t="str">
        <f t="shared" si="24"/>
        <v>X</v>
      </c>
      <c r="BD33" s="156" t="str">
        <f t="shared" si="25"/>
        <v>X</v>
      </c>
      <c r="BE33" s="156" t="str">
        <f t="shared" si="26"/>
        <v>X</v>
      </c>
      <c r="BF33" s="156" t="str">
        <f t="shared" si="27"/>
        <v>X</v>
      </c>
      <c r="BG33" s="167">
        <f t="shared" si="20"/>
        <v>3.092358067046937</v>
      </c>
      <c r="BH33" s="161">
        <f t="shared" si="28"/>
        <v>7</v>
      </c>
      <c r="BI33" s="157">
        <f t="shared" si="29"/>
        <v>7</v>
      </c>
      <c r="BJ33" s="157">
        <f t="shared" si="30"/>
        <v>7</v>
      </c>
      <c r="BK33" s="157">
        <f t="shared" si="31"/>
        <v>6</v>
      </c>
      <c r="BL33" s="157">
        <f t="shared" si="32"/>
        <v>7</v>
      </c>
      <c r="BM33" s="157" t="str">
        <f t="shared" si="33"/>
        <v>XXX</v>
      </c>
      <c r="BN33" s="157" t="str">
        <f t="shared" si="34"/>
        <v>XXX</v>
      </c>
      <c r="BO33" s="157" t="str">
        <f t="shared" si="35"/>
        <v>XXX</v>
      </c>
      <c r="BP33" s="157" t="str">
        <f t="shared" si="36"/>
        <v>XXX</v>
      </c>
      <c r="BQ33" s="157" t="str">
        <f t="shared" si="37"/>
        <v>XXX</v>
      </c>
      <c r="BR33" s="157">
        <f t="shared" si="38"/>
        <v>9</v>
      </c>
      <c r="BS33" s="157">
        <f t="shared" si="39"/>
        <v>9</v>
      </c>
      <c r="BT33" s="157">
        <f t="shared" si="40"/>
        <v>9</v>
      </c>
      <c r="BU33" s="157">
        <f t="shared" si="41"/>
        <v>6</v>
      </c>
      <c r="BV33" s="157">
        <f t="shared" si="42"/>
        <v>9</v>
      </c>
      <c r="BW33" s="157" t="str">
        <f t="shared" si="43"/>
        <v>XXX</v>
      </c>
      <c r="BX33" s="157" t="str">
        <f t="shared" si="44"/>
        <v>XXX</v>
      </c>
      <c r="BY33" s="157" t="str">
        <f t="shared" si="45"/>
        <v>XXX</v>
      </c>
      <c r="BZ33" s="157" t="str">
        <f t="shared" si="46"/>
        <v>XXX</v>
      </c>
      <c r="CA33" s="157" t="str">
        <f t="shared" si="47"/>
        <v>XXX</v>
      </c>
      <c r="CB33" s="157" t="str">
        <f t="shared" si="48"/>
        <v>XXX</v>
      </c>
      <c r="CC33" s="157" t="str">
        <f t="shared" si="49"/>
        <v>XXX</v>
      </c>
      <c r="CD33" s="157" t="str">
        <f t="shared" si="50"/>
        <v>XXX</v>
      </c>
      <c r="CE33" s="157" t="str">
        <f t="shared" si="51"/>
        <v>XXX</v>
      </c>
      <c r="CF33" s="157" t="str">
        <f t="shared" si="52"/>
        <v>XXX</v>
      </c>
      <c r="CG33" s="162">
        <f t="shared" si="53"/>
        <v>6</v>
      </c>
    </row>
    <row r="34" spans="1:85" ht="20.25" customHeight="1">
      <c r="A34" s="185" t="str">
        <f>'Inserisci parametri'!A34</f>
        <v>Nome e Cognome 30</v>
      </c>
      <c r="B34" s="197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6">
        <v>7</v>
      </c>
      <c r="R34" s="176">
        <v>6</v>
      </c>
      <c r="S34" s="176">
        <v>8</v>
      </c>
      <c r="T34" s="176">
        <v>4</v>
      </c>
      <c r="U34" s="176">
        <v>6</v>
      </c>
      <c r="V34" s="174"/>
      <c r="W34" s="174"/>
      <c r="X34" s="174"/>
      <c r="Y34" s="174"/>
      <c r="Z34" s="174"/>
      <c r="AA34" s="202">
        <v>6</v>
      </c>
      <c r="AB34" s="155">
        <f t="shared" si="54"/>
        <v>6.0262675818654925</v>
      </c>
      <c r="AC34" s="155">
        <f t="shared" si="56"/>
        <v>4.9249072501074025</v>
      </c>
      <c r="AD34" s="155">
        <f t="shared" si="57"/>
        <v>7.1276279136235825</v>
      </c>
      <c r="AE34" s="155">
        <f t="shared" si="58"/>
        <v>2.7221865865912234</v>
      </c>
      <c r="AF34" s="155">
        <f t="shared" si="59"/>
        <v>4.9249072501074025</v>
      </c>
      <c r="AG34" s="100">
        <f t="shared" si="55"/>
        <v>3.092358067046937</v>
      </c>
      <c r="AH34" s="166" t="str">
        <f t="shared" si="0"/>
        <v>X</v>
      </c>
      <c r="AI34" s="156" t="str">
        <f t="shared" si="1"/>
        <v>X</v>
      </c>
      <c r="AJ34" s="156" t="str">
        <f t="shared" si="2"/>
        <v>X</v>
      </c>
      <c r="AK34" s="156" t="str">
        <f t="shared" si="3"/>
        <v>X</v>
      </c>
      <c r="AL34" s="156" t="str">
        <f t="shared" si="4"/>
        <v>X</v>
      </c>
      <c r="AM34" s="156" t="str">
        <f t="shared" si="5"/>
        <v>X</v>
      </c>
      <c r="AN34" s="156" t="str">
        <f t="shared" si="6"/>
        <v>X</v>
      </c>
      <c r="AO34" s="156" t="str">
        <f t="shared" si="7"/>
        <v>X</v>
      </c>
      <c r="AP34" s="156" t="str">
        <f t="shared" si="8"/>
        <v>X</v>
      </c>
      <c r="AQ34" s="156" t="str">
        <f t="shared" si="9"/>
        <v>X</v>
      </c>
      <c r="AR34" s="156" t="str">
        <f t="shared" si="10"/>
        <v>X</v>
      </c>
      <c r="AS34" s="156" t="str">
        <f t="shared" si="11"/>
        <v>X</v>
      </c>
      <c r="AT34" s="156" t="str">
        <f t="shared" si="12"/>
        <v>X</v>
      </c>
      <c r="AU34" s="156" t="str">
        <f t="shared" si="13"/>
        <v>X</v>
      </c>
      <c r="AV34" s="156" t="str">
        <f t="shared" si="14"/>
        <v>X</v>
      </c>
      <c r="AW34" s="156">
        <f t="shared" si="15"/>
        <v>6.0262675818654925</v>
      </c>
      <c r="AX34" s="156">
        <f t="shared" si="16"/>
        <v>4.9249072501074025</v>
      </c>
      <c r="AY34" s="156">
        <f t="shared" si="17"/>
        <v>7.1276279136235825</v>
      </c>
      <c r="AZ34" s="156">
        <f t="shared" si="18"/>
        <v>2.7221865865912234</v>
      </c>
      <c r="BA34" s="156">
        <f t="shared" si="19"/>
        <v>4.9249072501074025</v>
      </c>
      <c r="BB34" s="156" t="str">
        <f t="shared" si="23"/>
        <v>X</v>
      </c>
      <c r="BC34" s="156" t="str">
        <f t="shared" si="24"/>
        <v>X</v>
      </c>
      <c r="BD34" s="156" t="str">
        <f t="shared" si="25"/>
        <v>X</v>
      </c>
      <c r="BE34" s="156" t="str">
        <f t="shared" si="26"/>
        <v>X</v>
      </c>
      <c r="BF34" s="156" t="str">
        <f t="shared" si="27"/>
        <v>X</v>
      </c>
      <c r="BG34" s="167">
        <f t="shared" si="20"/>
        <v>3.092358067046937</v>
      </c>
      <c r="BH34" s="161" t="str">
        <f t="shared" si="28"/>
        <v>XXX</v>
      </c>
      <c r="BI34" s="157" t="str">
        <f t="shared" si="29"/>
        <v>XXX</v>
      </c>
      <c r="BJ34" s="157" t="str">
        <f t="shared" si="30"/>
        <v>XXX</v>
      </c>
      <c r="BK34" s="157" t="str">
        <f t="shared" si="31"/>
        <v>XXX</v>
      </c>
      <c r="BL34" s="157" t="str">
        <f t="shared" si="32"/>
        <v>XXX</v>
      </c>
      <c r="BM34" s="157" t="str">
        <f t="shared" si="33"/>
        <v>XXX</v>
      </c>
      <c r="BN34" s="157" t="str">
        <f t="shared" si="34"/>
        <v>XXX</v>
      </c>
      <c r="BO34" s="157" t="str">
        <f t="shared" si="35"/>
        <v>XXX</v>
      </c>
      <c r="BP34" s="157" t="str">
        <f t="shared" si="36"/>
        <v>XXX</v>
      </c>
      <c r="BQ34" s="157" t="str">
        <f t="shared" si="37"/>
        <v>XXX</v>
      </c>
      <c r="BR34" s="157" t="str">
        <f t="shared" si="38"/>
        <v>XXX</v>
      </c>
      <c r="BS34" s="157" t="str">
        <f t="shared" si="39"/>
        <v>XXX</v>
      </c>
      <c r="BT34" s="157" t="str">
        <f t="shared" si="40"/>
        <v>XXX</v>
      </c>
      <c r="BU34" s="157" t="str">
        <f t="shared" si="41"/>
        <v>XXX</v>
      </c>
      <c r="BV34" s="157" t="str">
        <f t="shared" si="42"/>
        <v>XXX</v>
      </c>
      <c r="BW34" s="157">
        <f t="shared" si="43"/>
        <v>7</v>
      </c>
      <c r="BX34" s="157">
        <f t="shared" si="44"/>
        <v>6</v>
      </c>
      <c r="BY34" s="157">
        <f t="shared" si="45"/>
        <v>8</v>
      </c>
      <c r="BZ34" s="157">
        <f t="shared" si="46"/>
        <v>4</v>
      </c>
      <c r="CA34" s="157">
        <f t="shared" si="47"/>
        <v>6</v>
      </c>
      <c r="CB34" s="157" t="str">
        <f t="shared" si="48"/>
        <v>XXX</v>
      </c>
      <c r="CC34" s="157" t="str">
        <f t="shared" si="49"/>
        <v>XXX</v>
      </c>
      <c r="CD34" s="157" t="str">
        <f t="shared" si="50"/>
        <v>XXX</v>
      </c>
      <c r="CE34" s="157" t="str">
        <f t="shared" si="51"/>
        <v>XXX</v>
      </c>
      <c r="CF34" s="157" t="str">
        <f t="shared" si="52"/>
        <v>XXX</v>
      </c>
      <c r="CG34" s="162">
        <f t="shared" si="53"/>
        <v>6</v>
      </c>
    </row>
    <row r="35" spans="1:85" ht="20.25" customHeight="1">
      <c r="A35" s="185" t="str">
        <f>'Inserisci parametri'!A35</f>
        <v>Nome e Cognome 31</v>
      </c>
      <c r="B35" s="197"/>
      <c r="C35" s="174"/>
      <c r="D35" s="174"/>
      <c r="E35" s="174"/>
      <c r="F35" s="174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4"/>
      <c r="R35" s="174"/>
      <c r="S35" s="174"/>
      <c r="T35" s="174"/>
      <c r="U35" s="174"/>
      <c r="V35" s="174">
        <v>8</v>
      </c>
      <c r="W35" s="174">
        <v>8</v>
      </c>
      <c r="X35" s="174">
        <v>8</v>
      </c>
      <c r="Y35" s="174">
        <v>8</v>
      </c>
      <c r="Z35" s="174">
        <v>8</v>
      </c>
      <c r="AA35" s="202">
        <v>9</v>
      </c>
      <c r="AB35" s="155">
        <f t="shared" si="54"/>
        <v>6.847044082270777</v>
      </c>
      <c r="AC35" s="155">
        <f t="shared" si="56"/>
        <v>6.847044082270777</v>
      </c>
      <c r="AD35" s="155">
        <f t="shared" si="57"/>
        <v>6.847044082270777</v>
      </c>
      <c r="AE35" s="155">
        <f t="shared" si="58"/>
        <v>6.847044082270777</v>
      </c>
      <c r="AF35" s="155">
        <f t="shared" si="59"/>
        <v>6.847044082270777</v>
      </c>
      <c r="AG35" s="100">
        <f t="shared" si="55"/>
        <v>8.295017884191656</v>
      </c>
      <c r="AH35" s="166" t="str">
        <f t="shared" si="0"/>
        <v>X</v>
      </c>
      <c r="AI35" s="156" t="str">
        <f t="shared" si="1"/>
        <v>X</v>
      </c>
      <c r="AJ35" s="156" t="str">
        <f t="shared" si="2"/>
        <v>X</v>
      </c>
      <c r="AK35" s="156" t="str">
        <f t="shared" si="3"/>
        <v>X</v>
      </c>
      <c r="AL35" s="156" t="str">
        <f t="shared" si="4"/>
        <v>X</v>
      </c>
      <c r="AM35" s="156" t="str">
        <f t="shared" si="5"/>
        <v>X</v>
      </c>
      <c r="AN35" s="156" t="str">
        <f t="shared" si="6"/>
        <v>X</v>
      </c>
      <c r="AO35" s="156" t="str">
        <f t="shared" si="7"/>
        <v>X</v>
      </c>
      <c r="AP35" s="156" t="str">
        <f t="shared" si="8"/>
        <v>X</v>
      </c>
      <c r="AQ35" s="156" t="str">
        <f t="shared" si="9"/>
        <v>X</v>
      </c>
      <c r="AR35" s="156" t="str">
        <f t="shared" si="10"/>
        <v>X</v>
      </c>
      <c r="AS35" s="156" t="str">
        <f t="shared" si="11"/>
        <v>X</v>
      </c>
      <c r="AT35" s="156" t="str">
        <f t="shared" si="12"/>
        <v>X</v>
      </c>
      <c r="AU35" s="156" t="str">
        <f t="shared" si="13"/>
        <v>X</v>
      </c>
      <c r="AV35" s="156" t="str">
        <f t="shared" si="14"/>
        <v>X</v>
      </c>
      <c r="AW35" s="156" t="str">
        <f t="shared" si="15"/>
        <v>X</v>
      </c>
      <c r="AX35" s="156" t="str">
        <f t="shared" si="16"/>
        <v>X</v>
      </c>
      <c r="AY35" s="156" t="str">
        <f t="shared" si="17"/>
        <v>X</v>
      </c>
      <c r="AZ35" s="156" t="str">
        <f t="shared" si="18"/>
        <v>X</v>
      </c>
      <c r="BA35" s="156" t="str">
        <f t="shared" si="19"/>
        <v>X</v>
      </c>
      <c r="BB35" s="156">
        <f t="shared" si="23"/>
        <v>6.847044082270777</v>
      </c>
      <c r="BC35" s="156">
        <f t="shared" si="24"/>
        <v>6.847044082270777</v>
      </c>
      <c r="BD35" s="156">
        <f t="shared" si="25"/>
        <v>6.847044082270777</v>
      </c>
      <c r="BE35" s="156">
        <f t="shared" si="26"/>
        <v>6.847044082270777</v>
      </c>
      <c r="BF35" s="156">
        <f t="shared" si="27"/>
        <v>6.847044082270777</v>
      </c>
      <c r="BG35" s="167">
        <f t="shared" si="20"/>
        <v>8.295017884191656</v>
      </c>
      <c r="BH35" s="161" t="str">
        <f t="shared" si="28"/>
        <v>XXX</v>
      </c>
      <c r="BI35" s="157" t="str">
        <f t="shared" si="29"/>
        <v>XXX</v>
      </c>
      <c r="BJ35" s="157" t="str">
        <f t="shared" si="30"/>
        <v>XXX</v>
      </c>
      <c r="BK35" s="157" t="str">
        <f t="shared" si="31"/>
        <v>XXX</v>
      </c>
      <c r="BL35" s="157" t="str">
        <f t="shared" si="32"/>
        <v>XXX</v>
      </c>
      <c r="BM35" s="157" t="str">
        <f t="shared" si="33"/>
        <v>XXX</v>
      </c>
      <c r="BN35" s="157" t="str">
        <f t="shared" si="34"/>
        <v>XXX</v>
      </c>
      <c r="BO35" s="157" t="str">
        <f t="shared" si="35"/>
        <v>XXX</v>
      </c>
      <c r="BP35" s="157" t="str">
        <f t="shared" si="36"/>
        <v>XXX</v>
      </c>
      <c r="BQ35" s="157" t="str">
        <f t="shared" si="37"/>
        <v>XXX</v>
      </c>
      <c r="BR35" s="157" t="str">
        <f t="shared" si="38"/>
        <v>XXX</v>
      </c>
      <c r="BS35" s="157" t="str">
        <f t="shared" si="39"/>
        <v>XXX</v>
      </c>
      <c r="BT35" s="157" t="str">
        <f t="shared" si="40"/>
        <v>XXX</v>
      </c>
      <c r="BU35" s="157" t="str">
        <f t="shared" si="41"/>
        <v>XXX</v>
      </c>
      <c r="BV35" s="157" t="str">
        <f t="shared" si="42"/>
        <v>XXX</v>
      </c>
      <c r="BW35" s="157" t="str">
        <f t="shared" si="43"/>
        <v>XXX</v>
      </c>
      <c r="BX35" s="157" t="str">
        <f t="shared" si="44"/>
        <v>XXX</v>
      </c>
      <c r="BY35" s="157" t="str">
        <f t="shared" si="45"/>
        <v>XXX</v>
      </c>
      <c r="BZ35" s="157" t="str">
        <f t="shared" si="46"/>
        <v>XXX</v>
      </c>
      <c r="CA35" s="157" t="str">
        <f t="shared" si="47"/>
        <v>XXX</v>
      </c>
      <c r="CB35" s="157">
        <f t="shared" si="48"/>
        <v>8</v>
      </c>
      <c r="CC35" s="157">
        <f t="shared" si="49"/>
        <v>8</v>
      </c>
      <c r="CD35" s="157">
        <f t="shared" si="50"/>
        <v>8</v>
      </c>
      <c r="CE35" s="157">
        <f t="shared" si="51"/>
        <v>8</v>
      </c>
      <c r="CF35" s="157">
        <f t="shared" si="52"/>
        <v>8</v>
      </c>
      <c r="CG35" s="162">
        <f t="shared" si="53"/>
        <v>9</v>
      </c>
    </row>
    <row r="36" spans="1:85" ht="20.25" customHeight="1">
      <c r="A36" s="185" t="str">
        <f>'Inserisci parametri'!A36</f>
        <v>Nome e Cognome 32</v>
      </c>
      <c r="B36" s="201">
        <v>6</v>
      </c>
      <c r="C36" s="176">
        <v>6</v>
      </c>
      <c r="D36" s="176">
        <v>7</v>
      </c>
      <c r="E36" s="176">
        <v>7</v>
      </c>
      <c r="F36" s="176">
        <v>7</v>
      </c>
      <c r="G36" s="174"/>
      <c r="H36" s="174"/>
      <c r="I36" s="174"/>
      <c r="J36" s="174"/>
      <c r="K36" s="174"/>
      <c r="L36" s="174">
        <v>5</v>
      </c>
      <c r="M36" s="174">
        <v>5</v>
      </c>
      <c r="N36" s="174">
        <v>6</v>
      </c>
      <c r="O36" s="174">
        <v>6</v>
      </c>
      <c r="P36" s="174">
        <v>8</v>
      </c>
      <c r="Q36" s="176">
        <v>5</v>
      </c>
      <c r="R36" s="176">
        <v>5</v>
      </c>
      <c r="S36" s="176">
        <v>7</v>
      </c>
      <c r="T36" s="176">
        <v>6</v>
      </c>
      <c r="U36" s="176">
        <v>7</v>
      </c>
      <c r="V36" s="174"/>
      <c r="W36" s="174"/>
      <c r="X36" s="174"/>
      <c r="Y36" s="174"/>
      <c r="Z36" s="174"/>
      <c r="AA36" s="202">
        <v>7</v>
      </c>
      <c r="AB36" s="155">
        <f t="shared" si="54"/>
        <v>3.9234146816478943</v>
      </c>
      <c r="AC36" s="155">
        <f t="shared" si="56"/>
        <v>3.9234146816478943</v>
      </c>
      <c r="AD36" s="155">
        <f t="shared" si="57"/>
        <v>5.755543169482635</v>
      </c>
      <c r="AE36" s="155">
        <f t="shared" si="58"/>
        <v>5.388423058896605</v>
      </c>
      <c r="AF36" s="155">
        <f t="shared" si="59"/>
        <v>6.460341764610756</v>
      </c>
      <c r="AG36" s="100">
        <f t="shared" si="55"/>
        <v>4.826578006095176</v>
      </c>
      <c r="AH36" s="166">
        <f t="shared" si="0"/>
        <v>3.982021959437746</v>
      </c>
      <c r="AI36" s="156">
        <f t="shared" si="1"/>
        <v>3.982021959437746</v>
      </c>
      <c r="AJ36" s="156">
        <f t="shared" si="2"/>
        <v>6.218488866733609</v>
      </c>
      <c r="AK36" s="156">
        <f t="shared" si="3"/>
        <v>6.218488866733609</v>
      </c>
      <c r="AL36" s="156">
        <f t="shared" si="4"/>
        <v>6.218488866733609</v>
      </c>
      <c r="AM36" s="156" t="str">
        <f t="shared" si="5"/>
        <v>X</v>
      </c>
      <c r="AN36" s="156" t="str">
        <f t="shared" si="6"/>
        <v>X</v>
      </c>
      <c r="AO36" s="156" t="str">
        <f t="shared" si="7"/>
        <v>X</v>
      </c>
      <c r="AP36" s="156" t="str">
        <f t="shared" si="8"/>
        <v>X</v>
      </c>
      <c r="AQ36" s="156" t="str">
        <f t="shared" si="9"/>
        <v>X</v>
      </c>
      <c r="AR36" s="156">
        <f t="shared" si="10"/>
        <v>3.9646751671566234</v>
      </c>
      <c r="AS36" s="156">
        <f t="shared" si="11"/>
        <v>3.9646751671566234</v>
      </c>
      <c r="AT36" s="156">
        <f t="shared" si="12"/>
        <v>5.021873059848804</v>
      </c>
      <c r="AU36" s="156">
        <f t="shared" si="13"/>
        <v>5.021873059848804</v>
      </c>
      <c r="AV36" s="156">
        <f t="shared" si="14"/>
        <v>7.1362688452331655</v>
      </c>
      <c r="AW36" s="156">
        <f t="shared" si="15"/>
        <v>3.8235469183493134</v>
      </c>
      <c r="AX36" s="156">
        <f t="shared" si="16"/>
        <v>3.8235469183493134</v>
      </c>
      <c r="AY36" s="156">
        <f t="shared" si="17"/>
        <v>6.0262675818654925</v>
      </c>
      <c r="AZ36" s="156">
        <f t="shared" si="18"/>
        <v>4.9249072501074025</v>
      </c>
      <c r="BA36" s="156">
        <f t="shared" si="19"/>
        <v>6.0262675818654925</v>
      </c>
      <c r="BB36" s="156" t="str">
        <f t="shared" si="23"/>
        <v>X</v>
      </c>
      <c r="BC36" s="156" t="str">
        <f t="shared" si="24"/>
        <v>X</v>
      </c>
      <c r="BD36" s="156" t="str">
        <f t="shared" si="25"/>
        <v>X</v>
      </c>
      <c r="BE36" s="156" t="str">
        <f t="shared" si="26"/>
        <v>X</v>
      </c>
      <c r="BF36" s="156" t="str">
        <f t="shared" si="27"/>
        <v>X</v>
      </c>
      <c r="BG36" s="167">
        <f t="shared" si="20"/>
        <v>4.826578006095176</v>
      </c>
      <c r="BH36" s="161">
        <f t="shared" si="28"/>
        <v>6</v>
      </c>
      <c r="BI36" s="157">
        <f t="shared" si="29"/>
        <v>6</v>
      </c>
      <c r="BJ36" s="157">
        <f t="shared" si="30"/>
        <v>7</v>
      </c>
      <c r="BK36" s="157">
        <f t="shared" si="31"/>
        <v>7</v>
      </c>
      <c r="BL36" s="157">
        <f t="shared" si="32"/>
        <v>7</v>
      </c>
      <c r="BM36" s="157" t="str">
        <f t="shared" si="33"/>
        <v>XXX</v>
      </c>
      <c r="BN36" s="157" t="str">
        <f t="shared" si="34"/>
        <v>XXX</v>
      </c>
      <c r="BO36" s="157" t="str">
        <f t="shared" si="35"/>
        <v>XXX</v>
      </c>
      <c r="BP36" s="157" t="str">
        <f t="shared" si="36"/>
        <v>XXX</v>
      </c>
      <c r="BQ36" s="157" t="str">
        <f t="shared" si="37"/>
        <v>XXX</v>
      </c>
      <c r="BR36" s="157">
        <f t="shared" si="38"/>
        <v>5</v>
      </c>
      <c r="BS36" s="157">
        <f t="shared" si="39"/>
        <v>5</v>
      </c>
      <c r="BT36" s="157">
        <f t="shared" si="40"/>
        <v>6</v>
      </c>
      <c r="BU36" s="157">
        <f t="shared" si="41"/>
        <v>6</v>
      </c>
      <c r="BV36" s="157">
        <f t="shared" si="42"/>
        <v>8</v>
      </c>
      <c r="BW36" s="157">
        <f t="shared" si="43"/>
        <v>5</v>
      </c>
      <c r="BX36" s="157">
        <f t="shared" si="44"/>
        <v>5</v>
      </c>
      <c r="BY36" s="157">
        <f t="shared" si="45"/>
        <v>7</v>
      </c>
      <c r="BZ36" s="157">
        <f t="shared" si="46"/>
        <v>6</v>
      </c>
      <c r="CA36" s="157">
        <f t="shared" si="47"/>
        <v>7</v>
      </c>
      <c r="CB36" s="157" t="str">
        <f t="shared" si="48"/>
        <v>XXX</v>
      </c>
      <c r="CC36" s="157" t="str">
        <f t="shared" si="49"/>
        <v>XXX</v>
      </c>
      <c r="CD36" s="157" t="str">
        <f t="shared" si="50"/>
        <v>XXX</v>
      </c>
      <c r="CE36" s="157" t="str">
        <f t="shared" si="51"/>
        <v>XXX</v>
      </c>
      <c r="CF36" s="157" t="str">
        <f t="shared" si="52"/>
        <v>XXX</v>
      </c>
      <c r="CG36" s="162">
        <f t="shared" si="53"/>
        <v>7</v>
      </c>
    </row>
    <row r="37" spans="1:85" ht="20.25" customHeight="1">
      <c r="A37" s="185" t="str">
        <f>'Inserisci parametri'!A37</f>
        <v>Nome e Cognome 33</v>
      </c>
      <c r="B37" s="197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6"/>
      <c r="R37" s="176"/>
      <c r="S37" s="176"/>
      <c r="T37" s="176"/>
      <c r="U37" s="176"/>
      <c r="V37" s="174">
        <v>6</v>
      </c>
      <c r="W37" s="174">
        <v>6</v>
      </c>
      <c r="X37" s="174">
        <v>6.5</v>
      </c>
      <c r="Y37" s="174">
        <v>6</v>
      </c>
      <c r="Z37" s="174">
        <v>7</v>
      </c>
      <c r="AA37" s="202">
        <v>6</v>
      </c>
      <c r="AB37" s="155">
        <f t="shared" si="54"/>
        <v>2.2363776513392146</v>
      </c>
      <c r="AC37" s="155">
        <f t="shared" si="56"/>
        <v>2.2363776513392146</v>
      </c>
      <c r="AD37" s="155">
        <f t="shared" si="57"/>
        <v>3.3890442590721053</v>
      </c>
      <c r="AE37" s="155">
        <f t="shared" si="58"/>
        <v>2.2363776513392146</v>
      </c>
      <c r="AF37" s="155">
        <f t="shared" si="59"/>
        <v>4.541710866804996</v>
      </c>
      <c r="AG37" s="100">
        <f t="shared" si="55"/>
        <v>3.092358067046937</v>
      </c>
      <c r="AH37" s="166" t="str">
        <f aca="true" t="shared" si="60" ref="AH37:AH55">IF(BH37="XXX","X",(2*(BH37-$B$57)/$B$58)+5)</f>
        <v>X</v>
      </c>
      <c r="AI37" s="156" t="str">
        <f aca="true" t="shared" si="61" ref="AI37:AI55">IF(BI37="XXX","X",(2*(BI37-$B$57)/$B$58)+5)</f>
        <v>X</v>
      </c>
      <c r="AJ37" s="156" t="str">
        <f aca="true" t="shared" si="62" ref="AJ37:AJ55">IF(BJ37="XXX","X",(2*(BJ37-$B$57)/$B$58)+5)</f>
        <v>X</v>
      </c>
      <c r="AK37" s="156" t="str">
        <f aca="true" t="shared" si="63" ref="AK37:AK55">IF(BK37="XXX","X",(2*(BK37-$B$57)/$B$58)+5)</f>
        <v>X</v>
      </c>
      <c r="AL37" s="156" t="str">
        <f aca="true" t="shared" si="64" ref="AL37:AL55">IF(BL37="XXX","X",(2*(BL37-$B$57)/$B$58)+5)</f>
        <v>X</v>
      </c>
      <c r="AM37" s="156" t="str">
        <f aca="true" t="shared" si="65" ref="AM37:AM55">IF(BM37="XXX","X",(2*(BM37-$G$57)/$G$58)+5)</f>
        <v>X</v>
      </c>
      <c r="AN37" s="156" t="str">
        <f aca="true" t="shared" si="66" ref="AN37:AN55">IF(BN37="XXX","X",(2*(BN37-$G$57)/$G$58)+5)</f>
        <v>X</v>
      </c>
      <c r="AO37" s="156" t="str">
        <f aca="true" t="shared" si="67" ref="AO37:AO55">IF(BO37="XXX","X",(2*(BO37-$G$57)/$G$58)+5)</f>
        <v>X</v>
      </c>
      <c r="AP37" s="156" t="str">
        <f aca="true" t="shared" si="68" ref="AP37:AP55">IF(BP37="XXX","X",(2*(BP37-$G$57)/$G$58)+5)</f>
        <v>X</v>
      </c>
      <c r="AQ37" s="156" t="str">
        <f aca="true" t="shared" si="69" ref="AQ37:AQ55">IF(BQ37="XXX","X",(2*(BQ37-$G$57)/$G$58)+5)</f>
        <v>X</v>
      </c>
      <c r="AR37" s="156" t="str">
        <f aca="true" t="shared" si="70" ref="AR37:AR55">IF(BR37="XXX","X",(2*(BR37-$L$57)/$L$58)+5)</f>
        <v>X</v>
      </c>
      <c r="AS37" s="156" t="str">
        <f aca="true" t="shared" si="71" ref="AS37:AS55">IF(BS37="XXX","X",(2*(BS37-$L$57)/$L$58)+5)</f>
        <v>X</v>
      </c>
      <c r="AT37" s="156" t="str">
        <f aca="true" t="shared" si="72" ref="AT37:AT55">IF(BT37="XXX","X",(2*(BT37-$L$57)/$L$58)+5)</f>
        <v>X</v>
      </c>
      <c r="AU37" s="156" t="str">
        <f aca="true" t="shared" si="73" ref="AU37:AU55">IF(BU37="XXX","X",(2*(BU37-$L$57)/$L$58)+5)</f>
        <v>X</v>
      </c>
      <c r="AV37" s="156" t="str">
        <f aca="true" t="shared" si="74" ref="AV37:AV55">IF(BV37="XXX","X",(2*(BV37-$L$57)/$L$58)+5)</f>
        <v>X</v>
      </c>
      <c r="AW37" s="156" t="str">
        <f aca="true" t="shared" si="75" ref="AW37:AW55">IF(BW37="XXX","X",(2*(BW37-$Q$57)/$Q$58)+5)</f>
        <v>X</v>
      </c>
      <c r="AX37" s="156" t="str">
        <f aca="true" t="shared" si="76" ref="AX37:AX55">IF(BX37="XXX","X",(2*(BX37-$Q$57)/$Q$58)+5)</f>
        <v>X</v>
      </c>
      <c r="AY37" s="156" t="str">
        <f aca="true" t="shared" si="77" ref="AY37:AY55">IF(BY37="XXX","X",(2*(BY37-$Q$57)/$Q$58)+5)</f>
        <v>X</v>
      </c>
      <c r="AZ37" s="156" t="str">
        <f aca="true" t="shared" si="78" ref="AZ37:AZ55">IF(BZ37="XXX","X",(2*(BZ37-$Q$57)/$Q$58)+5)</f>
        <v>X</v>
      </c>
      <c r="BA37" s="156" t="str">
        <f aca="true" t="shared" si="79" ref="BA37:BA55">IF(CA37="XXX","X",(2*(CA37-$Q$57)/$Q$58)+5)</f>
        <v>X</v>
      </c>
      <c r="BB37" s="156">
        <f t="shared" si="23"/>
        <v>2.2363776513392146</v>
      </c>
      <c r="BC37" s="156">
        <f t="shared" si="24"/>
        <v>2.2363776513392146</v>
      </c>
      <c r="BD37" s="156">
        <f t="shared" si="25"/>
        <v>3.3890442590721053</v>
      </c>
      <c r="BE37" s="156">
        <f t="shared" si="26"/>
        <v>2.2363776513392146</v>
      </c>
      <c r="BF37" s="156">
        <f t="shared" si="27"/>
        <v>4.541710866804996</v>
      </c>
      <c r="BG37" s="167">
        <f aca="true" t="shared" si="80" ref="BG37:BG55">IF(CG37="XXX","X",(2*(CG37-$AA$57)/$AA$58)+5)</f>
        <v>3.092358067046937</v>
      </c>
      <c r="BH37" s="161" t="str">
        <f t="shared" si="28"/>
        <v>XXX</v>
      </c>
      <c r="BI37" s="157" t="str">
        <f t="shared" si="29"/>
        <v>XXX</v>
      </c>
      <c r="BJ37" s="157" t="str">
        <f t="shared" si="30"/>
        <v>XXX</v>
      </c>
      <c r="BK37" s="157" t="str">
        <f t="shared" si="31"/>
        <v>XXX</v>
      </c>
      <c r="BL37" s="157" t="str">
        <f t="shared" si="32"/>
        <v>XXX</v>
      </c>
      <c r="BM37" s="157" t="str">
        <f t="shared" si="33"/>
        <v>XXX</v>
      </c>
      <c r="BN37" s="157" t="str">
        <f t="shared" si="34"/>
        <v>XXX</v>
      </c>
      <c r="BO37" s="157" t="str">
        <f t="shared" si="35"/>
        <v>XXX</v>
      </c>
      <c r="BP37" s="157" t="str">
        <f t="shared" si="36"/>
        <v>XXX</v>
      </c>
      <c r="BQ37" s="157" t="str">
        <f t="shared" si="37"/>
        <v>XXX</v>
      </c>
      <c r="BR37" s="157" t="str">
        <f t="shared" si="38"/>
        <v>XXX</v>
      </c>
      <c r="BS37" s="157" t="str">
        <f t="shared" si="39"/>
        <v>XXX</v>
      </c>
      <c r="BT37" s="157" t="str">
        <f t="shared" si="40"/>
        <v>XXX</v>
      </c>
      <c r="BU37" s="157" t="str">
        <f t="shared" si="41"/>
        <v>XXX</v>
      </c>
      <c r="BV37" s="157" t="str">
        <f t="shared" si="42"/>
        <v>XXX</v>
      </c>
      <c r="BW37" s="157" t="str">
        <f t="shared" si="43"/>
        <v>XXX</v>
      </c>
      <c r="BX37" s="157" t="str">
        <f t="shared" si="44"/>
        <v>XXX</v>
      </c>
      <c r="BY37" s="157" t="str">
        <f t="shared" si="45"/>
        <v>XXX</v>
      </c>
      <c r="BZ37" s="157" t="str">
        <f t="shared" si="46"/>
        <v>XXX</v>
      </c>
      <c r="CA37" s="157" t="str">
        <f t="shared" si="47"/>
        <v>XXX</v>
      </c>
      <c r="CB37" s="157">
        <f t="shared" si="48"/>
        <v>6</v>
      </c>
      <c r="CC37" s="157">
        <f t="shared" si="49"/>
        <v>6</v>
      </c>
      <c r="CD37" s="157">
        <f t="shared" si="50"/>
        <v>6.5</v>
      </c>
      <c r="CE37" s="157">
        <f t="shared" si="51"/>
        <v>6</v>
      </c>
      <c r="CF37" s="157">
        <f t="shared" si="52"/>
        <v>7</v>
      </c>
      <c r="CG37" s="162">
        <f t="shared" si="53"/>
        <v>6</v>
      </c>
    </row>
    <row r="38" spans="1:85" ht="20.25" customHeight="1">
      <c r="A38" s="185" t="str">
        <f>'Inserisci parametri'!A38</f>
        <v>Nome e Cognome 34</v>
      </c>
      <c r="B38" s="197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6">
        <v>5</v>
      </c>
      <c r="R38" s="176">
        <v>5</v>
      </c>
      <c r="S38" s="176">
        <v>5</v>
      </c>
      <c r="T38" s="176">
        <v>5</v>
      </c>
      <c r="U38" s="176">
        <v>6</v>
      </c>
      <c r="V38" s="174"/>
      <c r="W38" s="174"/>
      <c r="X38" s="174"/>
      <c r="Y38" s="174"/>
      <c r="Z38" s="174"/>
      <c r="AA38" s="202">
        <v>5</v>
      </c>
      <c r="AB38" s="155">
        <f t="shared" si="54"/>
        <v>3.8235469183493134</v>
      </c>
      <c r="AC38" s="155">
        <f t="shared" si="56"/>
        <v>3.8235469183493134</v>
      </c>
      <c r="AD38" s="155">
        <f t="shared" si="57"/>
        <v>3.8235469183493134</v>
      </c>
      <c r="AE38" s="155">
        <f t="shared" si="58"/>
        <v>3.8235469183493134</v>
      </c>
      <c r="AF38" s="155">
        <f t="shared" si="59"/>
        <v>4.9249072501074025</v>
      </c>
      <c r="AG38" s="100">
        <f t="shared" si="55"/>
        <v>1.3581381279986968</v>
      </c>
      <c r="AH38" s="166" t="str">
        <f t="shared" si="60"/>
        <v>X</v>
      </c>
      <c r="AI38" s="156" t="str">
        <f t="shared" si="61"/>
        <v>X</v>
      </c>
      <c r="AJ38" s="156" t="str">
        <f t="shared" si="62"/>
        <v>X</v>
      </c>
      <c r="AK38" s="156" t="str">
        <f t="shared" si="63"/>
        <v>X</v>
      </c>
      <c r="AL38" s="156" t="str">
        <f t="shared" si="64"/>
        <v>X</v>
      </c>
      <c r="AM38" s="156" t="str">
        <f t="shared" si="65"/>
        <v>X</v>
      </c>
      <c r="AN38" s="156" t="str">
        <f t="shared" si="66"/>
        <v>X</v>
      </c>
      <c r="AO38" s="156" t="str">
        <f t="shared" si="67"/>
        <v>X</v>
      </c>
      <c r="AP38" s="156" t="str">
        <f t="shared" si="68"/>
        <v>X</v>
      </c>
      <c r="AQ38" s="156" t="str">
        <f t="shared" si="69"/>
        <v>X</v>
      </c>
      <c r="AR38" s="156" t="str">
        <f t="shared" si="70"/>
        <v>X</v>
      </c>
      <c r="AS38" s="156" t="str">
        <f t="shared" si="71"/>
        <v>X</v>
      </c>
      <c r="AT38" s="156" t="str">
        <f t="shared" si="72"/>
        <v>X</v>
      </c>
      <c r="AU38" s="156" t="str">
        <f t="shared" si="73"/>
        <v>X</v>
      </c>
      <c r="AV38" s="156" t="str">
        <f t="shared" si="74"/>
        <v>X</v>
      </c>
      <c r="AW38" s="156">
        <f t="shared" si="75"/>
        <v>3.8235469183493134</v>
      </c>
      <c r="AX38" s="156">
        <f t="shared" si="76"/>
        <v>3.8235469183493134</v>
      </c>
      <c r="AY38" s="156">
        <f t="shared" si="77"/>
        <v>3.8235469183493134</v>
      </c>
      <c r="AZ38" s="156">
        <f t="shared" si="78"/>
        <v>3.8235469183493134</v>
      </c>
      <c r="BA38" s="156">
        <f t="shared" si="79"/>
        <v>4.9249072501074025</v>
      </c>
      <c r="BB38" s="156" t="str">
        <f aca="true" t="shared" si="81" ref="BB38:BB55">IF(CB38="XXX","X",(2*(CB38-$V$57)/$V$58)+5)</f>
        <v>X</v>
      </c>
      <c r="BC38" s="156" t="str">
        <f aca="true" t="shared" si="82" ref="BC38:BC55">IF(CC38="XXX","X",(2*(CC38-$V$57)/$V$58)+5)</f>
        <v>X</v>
      </c>
      <c r="BD38" s="156" t="str">
        <f aca="true" t="shared" si="83" ref="BD38:BD55">IF(CD38="XXX","X",(2*(CD38-$V$57)/$V$58)+5)</f>
        <v>X</v>
      </c>
      <c r="BE38" s="156" t="str">
        <f aca="true" t="shared" si="84" ref="BE38:BE55">IF(CE38="XXX","X",(2*(CE38-$V$57)/$V$58)+5)</f>
        <v>X</v>
      </c>
      <c r="BF38" s="156" t="str">
        <f aca="true" t="shared" si="85" ref="BF38:BF55">IF(CF38="XXX","X",(2*(CF38-$V$57)/$V$58)+5)</f>
        <v>X</v>
      </c>
      <c r="BG38" s="167">
        <f t="shared" si="80"/>
        <v>1.3581381279986968</v>
      </c>
      <c r="BH38" s="161" t="str">
        <f t="shared" si="28"/>
        <v>XXX</v>
      </c>
      <c r="BI38" s="157" t="str">
        <f t="shared" si="29"/>
        <v>XXX</v>
      </c>
      <c r="BJ38" s="157" t="str">
        <f t="shared" si="30"/>
        <v>XXX</v>
      </c>
      <c r="BK38" s="157" t="str">
        <f t="shared" si="31"/>
        <v>XXX</v>
      </c>
      <c r="BL38" s="157" t="str">
        <f t="shared" si="32"/>
        <v>XXX</v>
      </c>
      <c r="BM38" s="157" t="str">
        <f t="shared" si="33"/>
        <v>XXX</v>
      </c>
      <c r="BN38" s="157" t="str">
        <f t="shared" si="34"/>
        <v>XXX</v>
      </c>
      <c r="BO38" s="157" t="str">
        <f t="shared" si="35"/>
        <v>XXX</v>
      </c>
      <c r="BP38" s="157" t="str">
        <f t="shared" si="36"/>
        <v>XXX</v>
      </c>
      <c r="BQ38" s="157" t="str">
        <f t="shared" si="37"/>
        <v>XXX</v>
      </c>
      <c r="BR38" s="157" t="str">
        <f t="shared" si="38"/>
        <v>XXX</v>
      </c>
      <c r="BS38" s="157" t="str">
        <f t="shared" si="39"/>
        <v>XXX</v>
      </c>
      <c r="BT38" s="157" t="str">
        <f t="shared" si="40"/>
        <v>XXX</v>
      </c>
      <c r="BU38" s="157" t="str">
        <f t="shared" si="41"/>
        <v>XXX</v>
      </c>
      <c r="BV38" s="157" t="str">
        <f t="shared" si="42"/>
        <v>XXX</v>
      </c>
      <c r="BW38" s="157">
        <f t="shared" si="43"/>
        <v>5</v>
      </c>
      <c r="BX38" s="157">
        <f t="shared" si="44"/>
        <v>5</v>
      </c>
      <c r="BY38" s="157">
        <f t="shared" si="45"/>
        <v>5</v>
      </c>
      <c r="BZ38" s="157">
        <f t="shared" si="46"/>
        <v>5</v>
      </c>
      <c r="CA38" s="157">
        <f t="shared" si="47"/>
        <v>6</v>
      </c>
      <c r="CB38" s="157" t="str">
        <f t="shared" si="48"/>
        <v>XXX</v>
      </c>
      <c r="CC38" s="157" t="str">
        <f t="shared" si="49"/>
        <v>XXX</v>
      </c>
      <c r="CD38" s="157" t="str">
        <f t="shared" si="50"/>
        <v>XXX</v>
      </c>
      <c r="CE38" s="157" t="str">
        <f t="shared" si="51"/>
        <v>XXX</v>
      </c>
      <c r="CF38" s="157" t="str">
        <f t="shared" si="52"/>
        <v>XXX</v>
      </c>
      <c r="CG38" s="162">
        <f t="shared" si="53"/>
        <v>5</v>
      </c>
    </row>
    <row r="39" spans="1:85" ht="20.25" customHeight="1">
      <c r="A39" s="185" t="str">
        <f>'Inserisci parametri'!A39</f>
        <v>Nome e Cognome 35</v>
      </c>
      <c r="B39" s="201">
        <v>8</v>
      </c>
      <c r="C39" s="176">
        <v>8</v>
      </c>
      <c r="D39" s="176">
        <v>8</v>
      </c>
      <c r="E39" s="176">
        <v>8</v>
      </c>
      <c r="F39" s="176">
        <v>6</v>
      </c>
      <c r="G39" s="176">
        <v>8</v>
      </c>
      <c r="H39" s="176">
        <v>8</v>
      </c>
      <c r="I39" s="176"/>
      <c r="J39" s="176">
        <v>10</v>
      </c>
      <c r="K39" s="176">
        <v>8</v>
      </c>
      <c r="L39" s="176"/>
      <c r="M39" s="176"/>
      <c r="N39" s="176"/>
      <c r="O39" s="176"/>
      <c r="P39" s="176"/>
      <c r="Q39" s="176">
        <v>10</v>
      </c>
      <c r="R39" s="176">
        <v>10</v>
      </c>
      <c r="S39" s="176">
        <v>10</v>
      </c>
      <c r="T39" s="176">
        <v>10</v>
      </c>
      <c r="U39" s="176">
        <v>9</v>
      </c>
      <c r="V39" s="174">
        <v>8</v>
      </c>
      <c r="W39" s="174">
        <v>8</v>
      </c>
      <c r="X39" s="174">
        <v>8</v>
      </c>
      <c r="Y39" s="174">
        <v>8</v>
      </c>
      <c r="Z39" s="174">
        <v>8</v>
      </c>
      <c r="AA39" s="202">
        <v>8</v>
      </c>
      <c r="AB39" s="155">
        <f t="shared" si="54"/>
        <v>7.645918159892773</v>
      </c>
      <c r="AC39" s="155">
        <f t="shared" si="56"/>
        <v>7.645918159892773</v>
      </c>
      <c r="AD39" s="155">
        <f t="shared" si="57"/>
        <v>8.21078281114667</v>
      </c>
      <c r="AE39" s="155">
        <f t="shared" si="58"/>
        <v>8.484881239315456</v>
      </c>
      <c r="AF39" s="155">
        <f t="shared" si="59"/>
        <v>6.252344623305319</v>
      </c>
      <c r="AG39" s="100">
        <f t="shared" si="55"/>
        <v>6.560797945143417</v>
      </c>
      <c r="AH39" s="166">
        <f t="shared" si="60"/>
        <v>8.454955774029472</v>
      </c>
      <c r="AI39" s="156">
        <f t="shared" si="61"/>
        <v>8.454955774029472</v>
      </c>
      <c r="AJ39" s="156">
        <f t="shared" si="62"/>
        <v>8.454955774029472</v>
      </c>
      <c r="AK39" s="156">
        <f t="shared" si="63"/>
        <v>8.454955774029472</v>
      </c>
      <c r="AL39" s="156">
        <f t="shared" si="64"/>
        <v>3.982021959437746</v>
      </c>
      <c r="AM39" s="156">
        <f t="shared" si="65"/>
        <v>5.95132420613108</v>
      </c>
      <c r="AN39" s="156">
        <f t="shared" si="66"/>
        <v>5.95132420613108</v>
      </c>
      <c r="AO39" s="156" t="str">
        <f t="shared" si="67"/>
        <v>X</v>
      </c>
      <c r="AP39" s="156">
        <f t="shared" si="68"/>
        <v>9.307176523821816</v>
      </c>
      <c r="AQ39" s="156">
        <f t="shared" si="69"/>
        <v>5.95132420613108</v>
      </c>
      <c r="AR39" s="156" t="str">
        <f t="shared" si="70"/>
        <v>X</v>
      </c>
      <c r="AS39" s="156" t="str">
        <f t="shared" si="71"/>
        <v>X</v>
      </c>
      <c r="AT39" s="156" t="str">
        <f t="shared" si="72"/>
        <v>X</v>
      </c>
      <c r="AU39" s="156" t="str">
        <f t="shared" si="73"/>
        <v>X</v>
      </c>
      <c r="AV39" s="156" t="str">
        <f t="shared" si="74"/>
        <v>X</v>
      </c>
      <c r="AW39" s="156">
        <f t="shared" si="75"/>
        <v>9.330348577139763</v>
      </c>
      <c r="AX39" s="156">
        <f t="shared" si="76"/>
        <v>9.330348577139763</v>
      </c>
      <c r="AY39" s="156">
        <f t="shared" si="77"/>
        <v>9.330348577139763</v>
      </c>
      <c r="AZ39" s="156">
        <f t="shared" si="78"/>
        <v>9.330348577139763</v>
      </c>
      <c r="BA39" s="156">
        <f t="shared" si="79"/>
        <v>8.228988245381672</v>
      </c>
      <c r="BB39" s="156">
        <f t="shared" si="81"/>
        <v>6.847044082270777</v>
      </c>
      <c r="BC39" s="156">
        <f t="shared" si="82"/>
        <v>6.847044082270777</v>
      </c>
      <c r="BD39" s="156">
        <f t="shared" si="83"/>
        <v>6.847044082270777</v>
      </c>
      <c r="BE39" s="156">
        <f t="shared" si="84"/>
        <v>6.847044082270777</v>
      </c>
      <c r="BF39" s="156">
        <f t="shared" si="85"/>
        <v>6.847044082270777</v>
      </c>
      <c r="BG39" s="167">
        <f t="shared" si="80"/>
        <v>6.560797945143417</v>
      </c>
      <c r="BH39" s="161">
        <f t="shared" si="28"/>
        <v>8</v>
      </c>
      <c r="BI39" s="157">
        <f t="shared" si="29"/>
        <v>8</v>
      </c>
      <c r="BJ39" s="157">
        <f t="shared" si="30"/>
        <v>8</v>
      </c>
      <c r="BK39" s="157">
        <f t="shared" si="31"/>
        <v>8</v>
      </c>
      <c r="BL39" s="157">
        <f t="shared" si="32"/>
        <v>6</v>
      </c>
      <c r="BM39" s="157">
        <f t="shared" si="33"/>
        <v>8</v>
      </c>
      <c r="BN39" s="157">
        <f t="shared" si="34"/>
        <v>8</v>
      </c>
      <c r="BO39" s="157" t="str">
        <f t="shared" si="35"/>
        <v>XXX</v>
      </c>
      <c r="BP39" s="157">
        <f t="shared" si="36"/>
        <v>10</v>
      </c>
      <c r="BQ39" s="157">
        <f t="shared" si="37"/>
        <v>8</v>
      </c>
      <c r="BR39" s="157" t="str">
        <f t="shared" si="38"/>
        <v>XXX</v>
      </c>
      <c r="BS39" s="157" t="str">
        <f t="shared" si="39"/>
        <v>XXX</v>
      </c>
      <c r="BT39" s="157" t="str">
        <f t="shared" si="40"/>
        <v>XXX</v>
      </c>
      <c r="BU39" s="157" t="str">
        <f t="shared" si="41"/>
        <v>XXX</v>
      </c>
      <c r="BV39" s="157" t="str">
        <f t="shared" si="42"/>
        <v>XXX</v>
      </c>
      <c r="BW39" s="157">
        <f t="shared" si="43"/>
        <v>10</v>
      </c>
      <c r="BX39" s="157">
        <f t="shared" si="44"/>
        <v>10</v>
      </c>
      <c r="BY39" s="157">
        <f t="shared" si="45"/>
        <v>10</v>
      </c>
      <c r="BZ39" s="157">
        <f t="shared" si="46"/>
        <v>10</v>
      </c>
      <c r="CA39" s="157">
        <f t="shared" si="47"/>
        <v>9</v>
      </c>
      <c r="CB39" s="157">
        <f t="shared" si="48"/>
        <v>8</v>
      </c>
      <c r="CC39" s="157">
        <f t="shared" si="49"/>
        <v>8</v>
      </c>
      <c r="CD39" s="157">
        <f t="shared" si="50"/>
        <v>8</v>
      </c>
      <c r="CE39" s="157">
        <f t="shared" si="51"/>
        <v>8</v>
      </c>
      <c r="CF39" s="157">
        <f t="shared" si="52"/>
        <v>8</v>
      </c>
      <c r="CG39" s="162">
        <f t="shared" si="53"/>
        <v>8</v>
      </c>
    </row>
    <row r="40" spans="1:85" ht="20.25" customHeight="1">
      <c r="A40" s="185" t="str">
        <f>'Inserisci parametri'!A40</f>
        <v>Nome e Cognome 36</v>
      </c>
      <c r="B40" s="201">
        <v>7</v>
      </c>
      <c r="C40" s="176">
        <v>7</v>
      </c>
      <c r="D40" s="176">
        <v>6</v>
      </c>
      <c r="E40" s="176">
        <v>7</v>
      </c>
      <c r="F40" s="176">
        <v>7</v>
      </c>
      <c r="G40" s="174"/>
      <c r="H40" s="174"/>
      <c r="I40" s="174"/>
      <c r="J40" s="174"/>
      <c r="K40" s="174"/>
      <c r="L40" s="174">
        <v>7</v>
      </c>
      <c r="M40" s="174">
        <v>6</v>
      </c>
      <c r="N40" s="174">
        <v>7</v>
      </c>
      <c r="O40" s="174">
        <v>7</v>
      </c>
      <c r="P40" s="174">
        <v>7</v>
      </c>
      <c r="Q40" s="176">
        <v>7</v>
      </c>
      <c r="R40" s="176">
        <v>8</v>
      </c>
      <c r="S40" s="176">
        <v>7</v>
      </c>
      <c r="T40" s="176">
        <v>8</v>
      </c>
      <c r="U40" s="176">
        <v>6</v>
      </c>
      <c r="V40" s="174"/>
      <c r="W40" s="174"/>
      <c r="X40" s="174"/>
      <c r="Y40" s="174"/>
      <c r="Z40" s="174"/>
      <c r="AA40" s="202">
        <v>6</v>
      </c>
      <c r="AB40" s="155">
        <f t="shared" si="54"/>
        <v>6.107942467046695</v>
      </c>
      <c r="AC40" s="155">
        <f t="shared" si="56"/>
        <v>6.1226632800686644</v>
      </c>
      <c r="AD40" s="155">
        <f t="shared" si="57"/>
        <v>5.362453497948074</v>
      </c>
      <c r="AE40" s="155">
        <f t="shared" si="58"/>
        <v>6.475062577632724</v>
      </c>
      <c r="AF40" s="155">
        <f t="shared" si="59"/>
        <v>5.740822356460665</v>
      </c>
      <c r="AG40" s="100">
        <f t="shared" si="55"/>
        <v>3.092358067046937</v>
      </c>
      <c r="AH40" s="166">
        <f t="shared" si="60"/>
        <v>6.218488866733609</v>
      </c>
      <c r="AI40" s="156">
        <f t="shared" si="61"/>
        <v>6.218488866733609</v>
      </c>
      <c r="AJ40" s="156">
        <f t="shared" si="62"/>
        <v>3.982021959437746</v>
      </c>
      <c r="AK40" s="156">
        <f t="shared" si="63"/>
        <v>6.218488866733609</v>
      </c>
      <c r="AL40" s="156">
        <f t="shared" si="64"/>
        <v>6.218488866733609</v>
      </c>
      <c r="AM40" s="156" t="str">
        <f t="shared" si="65"/>
        <v>X</v>
      </c>
      <c r="AN40" s="156" t="str">
        <f t="shared" si="66"/>
        <v>X</v>
      </c>
      <c r="AO40" s="156" t="str">
        <f t="shared" si="67"/>
        <v>X</v>
      </c>
      <c r="AP40" s="156" t="str">
        <f t="shared" si="68"/>
        <v>X</v>
      </c>
      <c r="AQ40" s="156" t="str">
        <f t="shared" si="69"/>
        <v>X</v>
      </c>
      <c r="AR40" s="156">
        <f t="shared" si="70"/>
        <v>6.0790709525409845</v>
      </c>
      <c r="AS40" s="156">
        <f t="shared" si="71"/>
        <v>5.021873059848804</v>
      </c>
      <c r="AT40" s="156">
        <f t="shared" si="72"/>
        <v>6.0790709525409845</v>
      </c>
      <c r="AU40" s="156">
        <f t="shared" si="73"/>
        <v>6.0790709525409845</v>
      </c>
      <c r="AV40" s="156">
        <f t="shared" si="74"/>
        <v>6.0790709525409845</v>
      </c>
      <c r="AW40" s="156">
        <f t="shared" si="75"/>
        <v>6.0262675818654925</v>
      </c>
      <c r="AX40" s="156">
        <f t="shared" si="76"/>
        <v>7.1276279136235825</v>
      </c>
      <c r="AY40" s="156">
        <f t="shared" si="77"/>
        <v>6.0262675818654925</v>
      </c>
      <c r="AZ40" s="156">
        <f t="shared" si="78"/>
        <v>7.1276279136235825</v>
      </c>
      <c r="BA40" s="156">
        <f t="shared" si="79"/>
        <v>4.9249072501074025</v>
      </c>
      <c r="BB40" s="156" t="str">
        <f t="shared" si="81"/>
        <v>X</v>
      </c>
      <c r="BC40" s="156" t="str">
        <f t="shared" si="82"/>
        <v>X</v>
      </c>
      <c r="BD40" s="156" t="str">
        <f t="shared" si="83"/>
        <v>X</v>
      </c>
      <c r="BE40" s="156" t="str">
        <f t="shared" si="84"/>
        <v>X</v>
      </c>
      <c r="BF40" s="156" t="str">
        <f t="shared" si="85"/>
        <v>X</v>
      </c>
      <c r="BG40" s="167">
        <f t="shared" si="80"/>
        <v>3.092358067046937</v>
      </c>
      <c r="BH40" s="161">
        <f t="shared" si="28"/>
        <v>7</v>
      </c>
      <c r="BI40" s="157">
        <f t="shared" si="29"/>
        <v>7</v>
      </c>
      <c r="BJ40" s="157">
        <f t="shared" si="30"/>
        <v>6</v>
      </c>
      <c r="BK40" s="157">
        <f t="shared" si="31"/>
        <v>7</v>
      </c>
      <c r="BL40" s="157">
        <f t="shared" si="32"/>
        <v>7</v>
      </c>
      <c r="BM40" s="157" t="str">
        <f t="shared" si="33"/>
        <v>XXX</v>
      </c>
      <c r="BN40" s="157" t="str">
        <f t="shared" si="34"/>
        <v>XXX</v>
      </c>
      <c r="BO40" s="157" t="str">
        <f t="shared" si="35"/>
        <v>XXX</v>
      </c>
      <c r="BP40" s="157" t="str">
        <f t="shared" si="36"/>
        <v>XXX</v>
      </c>
      <c r="BQ40" s="157" t="str">
        <f t="shared" si="37"/>
        <v>XXX</v>
      </c>
      <c r="BR40" s="157">
        <f t="shared" si="38"/>
        <v>7</v>
      </c>
      <c r="BS40" s="157">
        <f t="shared" si="39"/>
        <v>6</v>
      </c>
      <c r="BT40" s="157">
        <f t="shared" si="40"/>
        <v>7</v>
      </c>
      <c r="BU40" s="157">
        <f t="shared" si="41"/>
        <v>7</v>
      </c>
      <c r="BV40" s="157">
        <f t="shared" si="42"/>
        <v>7</v>
      </c>
      <c r="BW40" s="157">
        <f t="shared" si="43"/>
        <v>7</v>
      </c>
      <c r="BX40" s="157">
        <f t="shared" si="44"/>
        <v>8</v>
      </c>
      <c r="BY40" s="157">
        <f t="shared" si="45"/>
        <v>7</v>
      </c>
      <c r="BZ40" s="157">
        <f t="shared" si="46"/>
        <v>8</v>
      </c>
      <c r="CA40" s="157">
        <f t="shared" si="47"/>
        <v>6</v>
      </c>
      <c r="CB40" s="157" t="str">
        <f t="shared" si="48"/>
        <v>XXX</v>
      </c>
      <c r="CC40" s="157" t="str">
        <f t="shared" si="49"/>
        <v>XXX</v>
      </c>
      <c r="CD40" s="157" t="str">
        <f t="shared" si="50"/>
        <v>XXX</v>
      </c>
      <c r="CE40" s="157" t="str">
        <f t="shared" si="51"/>
        <v>XXX</v>
      </c>
      <c r="CF40" s="157" t="str">
        <f t="shared" si="52"/>
        <v>XXX</v>
      </c>
      <c r="CG40" s="162">
        <f t="shared" si="53"/>
        <v>6</v>
      </c>
    </row>
    <row r="41" spans="1:85" ht="20.25" customHeight="1">
      <c r="A41" s="185" t="str">
        <f>'Inserisci parametri'!A41</f>
        <v>Nome e Cognome 37</v>
      </c>
      <c r="B41" s="201">
        <v>7</v>
      </c>
      <c r="C41" s="176">
        <v>7</v>
      </c>
      <c r="D41" s="176">
        <v>7</v>
      </c>
      <c r="E41" s="176">
        <v>6</v>
      </c>
      <c r="F41" s="176">
        <v>7</v>
      </c>
      <c r="G41" s="176">
        <v>6</v>
      </c>
      <c r="H41" s="176">
        <v>7</v>
      </c>
      <c r="I41" s="176">
        <v>7</v>
      </c>
      <c r="J41" s="176">
        <v>4</v>
      </c>
      <c r="K41" s="176">
        <v>8</v>
      </c>
      <c r="L41" s="174">
        <v>7</v>
      </c>
      <c r="M41" s="174">
        <v>6</v>
      </c>
      <c r="N41" s="174">
        <v>6</v>
      </c>
      <c r="O41" s="174">
        <v>5</v>
      </c>
      <c r="P41" s="174">
        <v>7</v>
      </c>
      <c r="Q41" s="176">
        <v>8</v>
      </c>
      <c r="R41" s="176">
        <v>8</v>
      </c>
      <c r="S41" s="176">
        <v>8</v>
      </c>
      <c r="T41" s="176">
        <v>6</v>
      </c>
      <c r="U41" s="176">
        <v>7</v>
      </c>
      <c r="V41" s="174"/>
      <c r="W41" s="174"/>
      <c r="X41" s="174"/>
      <c r="Y41" s="174"/>
      <c r="Z41" s="174"/>
      <c r="AA41" s="202">
        <v>8</v>
      </c>
      <c r="AB41" s="155">
        <f t="shared" si="54"/>
        <v>5.505164905334629</v>
      </c>
      <c r="AC41" s="155">
        <f t="shared" si="56"/>
        <v>5.660346971872927</v>
      </c>
      <c r="AD41" s="155">
        <f t="shared" si="57"/>
        <v>5.660346971872927</v>
      </c>
      <c r="AE41" s="155">
        <f t="shared" si="58"/>
        <v>3.027805986862844</v>
      </c>
      <c r="AF41" s="155">
        <f t="shared" si="59"/>
        <v>6.0687879018177915</v>
      </c>
      <c r="AG41" s="100">
        <f t="shared" si="55"/>
        <v>6.560797945143417</v>
      </c>
      <c r="AH41" s="166">
        <f t="shared" si="60"/>
        <v>6.218488866733609</v>
      </c>
      <c r="AI41" s="156">
        <f t="shared" si="61"/>
        <v>6.218488866733609</v>
      </c>
      <c r="AJ41" s="156">
        <f t="shared" si="62"/>
        <v>6.218488866733609</v>
      </c>
      <c r="AK41" s="156">
        <f t="shared" si="63"/>
        <v>3.982021959437746</v>
      </c>
      <c r="AL41" s="156">
        <f t="shared" si="64"/>
        <v>6.218488866733609</v>
      </c>
      <c r="AM41" s="156">
        <f t="shared" si="65"/>
        <v>2.595471888440342</v>
      </c>
      <c r="AN41" s="156">
        <f t="shared" si="66"/>
        <v>4.273398047285711</v>
      </c>
      <c r="AO41" s="156">
        <f t="shared" si="67"/>
        <v>4.273398047285711</v>
      </c>
      <c r="AP41" s="156">
        <f t="shared" si="68"/>
        <v>-0.7603804292503957</v>
      </c>
      <c r="AQ41" s="156">
        <f t="shared" si="69"/>
        <v>5.95132420613108</v>
      </c>
      <c r="AR41" s="156">
        <f t="shared" si="70"/>
        <v>6.0790709525409845</v>
      </c>
      <c r="AS41" s="156">
        <f t="shared" si="71"/>
        <v>5.021873059848804</v>
      </c>
      <c r="AT41" s="156">
        <f t="shared" si="72"/>
        <v>5.021873059848804</v>
      </c>
      <c r="AU41" s="156">
        <f t="shared" si="73"/>
        <v>3.9646751671566234</v>
      </c>
      <c r="AV41" s="156">
        <f t="shared" si="74"/>
        <v>6.0790709525409845</v>
      </c>
      <c r="AW41" s="156">
        <f t="shared" si="75"/>
        <v>7.1276279136235825</v>
      </c>
      <c r="AX41" s="156">
        <f t="shared" si="76"/>
        <v>7.1276279136235825</v>
      </c>
      <c r="AY41" s="156">
        <f t="shared" si="77"/>
        <v>7.1276279136235825</v>
      </c>
      <c r="AZ41" s="156">
        <f t="shared" si="78"/>
        <v>4.9249072501074025</v>
      </c>
      <c r="BA41" s="156">
        <f t="shared" si="79"/>
        <v>6.0262675818654925</v>
      </c>
      <c r="BB41" s="156" t="str">
        <f t="shared" si="81"/>
        <v>X</v>
      </c>
      <c r="BC41" s="156" t="str">
        <f t="shared" si="82"/>
        <v>X</v>
      </c>
      <c r="BD41" s="156" t="str">
        <f t="shared" si="83"/>
        <v>X</v>
      </c>
      <c r="BE41" s="156" t="str">
        <f t="shared" si="84"/>
        <v>X</v>
      </c>
      <c r="BF41" s="156" t="str">
        <f t="shared" si="85"/>
        <v>X</v>
      </c>
      <c r="BG41" s="167">
        <f t="shared" si="80"/>
        <v>6.560797945143417</v>
      </c>
      <c r="BH41" s="161">
        <f t="shared" si="28"/>
        <v>7</v>
      </c>
      <c r="BI41" s="157">
        <f t="shared" si="29"/>
        <v>7</v>
      </c>
      <c r="BJ41" s="157">
        <f t="shared" si="30"/>
        <v>7</v>
      </c>
      <c r="BK41" s="157">
        <f t="shared" si="31"/>
        <v>6</v>
      </c>
      <c r="BL41" s="157">
        <f t="shared" si="32"/>
        <v>7</v>
      </c>
      <c r="BM41" s="157">
        <f t="shared" si="33"/>
        <v>6</v>
      </c>
      <c r="BN41" s="157">
        <f t="shared" si="34"/>
        <v>7</v>
      </c>
      <c r="BO41" s="157">
        <f t="shared" si="35"/>
        <v>7</v>
      </c>
      <c r="BP41" s="157">
        <f t="shared" si="36"/>
        <v>4</v>
      </c>
      <c r="BQ41" s="157">
        <f t="shared" si="37"/>
        <v>8</v>
      </c>
      <c r="BR41" s="157">
        <f t="shared" si="38"/>
        <v>7</v>
      </c>
      <c r="BS41" s="157">
        <f t="shared" si="39"/>
        <v>6</v>
      </c>
      <c r="BT41" s="157">
        <f t="shared" si="40"/>
        <v>6</v>
      </c>
      <c r="BU41" s="157">
        <f t="shared" si="41"/>
        <v>5</v>
      </c>
      <c r="BV41" s="157">
        <f t="shared" si="42"/>
        <v>7</v>
      </c>
      <c r="BW41" s="157">
        <f t="shared" si="43"/>
        <v>8</v>
      </c>
      <c r="BX41" s="157">
        <f t="shared" si="44"/>
        <v>8</v>
      </c>
      <c r="BY41" s="157">
        <f t="shared" si="45"/>
        <v>8</v>
      </c>
      <c r="BZ41" s="157">
        <f t="shared" si="46"/>
        <v>6</v>
      </c>
      <c r="CA41" s="157">
        <f t="shared" si="47"/>
        <v>7</v>
      </c>
      <c r="CB41" s="157" t="str">
        <f t="shared" si="48"/>
        <v>XXX</v>
      </c>
      <c r="CC41" s="157" t="str">
        <f t="shared" si="49"/>
        <v>XXX</v>
      </c>
      <c r="CD41" s="157" t="str">
        <f t="shared" si="50"/>
        <v>XXX</v>
      </c>
      <c r="CE41" s="157" t="str">
        <f t="shared" si="51"/>
        <v>XXX</v>
      </c>
      <c r="CF41" s="157" t="str">
        <f t="shared" si="52"/>
        <v>XXX</v>
      </c>
      <c r="CG41" s="162">
        <f t="shared" si="53"/>
        <v>8</v>
      </c>
    </row>
    <row r="42" spans="1:85" ht="20.25" customHeight="1">
      <c r="A42" s="185" t="str">
        <f>'Inserisci parametri'!A42</f>
        <v>Nome e Cognome 38</v>
      </c>
      <c r="B42" s="201">
        <v>6</v>
      </c>
      <c r="C42" s="176">
        <v>5</v>
      </c>
      <c r="D42" s="176">
        <v>6</v>
      </c>
      <c r="E42" s="176">
        <v>6</v>
      </c>
      <c r="F42" s="176">
        <v>7</v>
      </c>
      <c r="G42" s="174"/>
      <c r="H42" s="174"/>
      <c r="I42" s="174"/>
      <c r="J42" s="174"/>
      <c r="K42" s="174"/>
      <c r="L42" s="174">
        <v>4</v>
      </c>
      <c r="M42" s="174">
        <v>4</v>
      </c>
      <c r="N42" s="174">
        <v>3</v>
      </c>
      <c r="O42" s="174">
        <v>5</v>
      </c>
      <c r="P42" s="174">
        <v>6</v>
      </c>
      <c r="Q42" s="176">
        <v>5</v>
      </c>
      <c r="R42" s="176">
        <v>4</v>
      </c>
      <c r="S42" s="176">
        <v>5</v>
      </c>
      <c r="T42" s="176">
        <v>6</v>
      </c>
      <c r="U42" s="176">
        <v>6</v>
      </c>
      <c r="V42" s="174"/>
      <c r="W42" s="174"/>
      <c r="X42" s="174"/>
      <c r="Y42" s="174"/>
      <c r="Z42" s="174"/>
      <c r="AA42" s="202">
        <v>7</v>
      </c>
      <c r="AB42" s="155">
        <f t="shared" si="54"/>
        <v>3.571015384083834</v>
      </c>
      <c r="AC42" s="155">
        <f t="shared" si="56"/>
        <v>2.458406304399183</v>
      </c>
      <c r="AD42" s="155">
        <f t="shared" si="57"/>
        <v>3.2186160865197735</v>
      </c>
      <c r="AE42" s="155">
        <f t="shared" si="58"/>
        <v>4.290534792233924</v>
      </c>
      <c r="AF42" s="155">
        <f t="shared" si="59"/>
        <v>5.388423058896605</v>
      </c>
      <c r="AG42" s="100">
        <f t="shared" si="55"/>
        <v>4.826578006095176</v>
      </c>
      <c r="AH42" s="166">
        <f t="shared" si="60"/>
        <v>3.982021959437746</v>
      </c>
      <c r="AI42" s="156">
        <f t="shared" si="61"/>
        <v>1.7455550521418832</v>
      </c>
      <c r="AJ42" s="156">
        <f t="shared" si="62"/>
        <v>3.982021959437746</v>
      </c>
      <c r="AK42" s="156">
        <f t="shared" si="63"/>
        <v>3.982021959437746</v>
      </c>
      <c r="AL42" s="156">
        <f t="shared" si="64"/>
        <v>6.218488866733609</v>
      </c>
      <c r="AM42" s="156" t="str">
        <f t="shared" si="65"/>
        <v>X</v>
      </c>
      <c r="AN42" s="156" t="str">
        <f t="shared" si="66"/>
        <v>X</v>
      </c>
      <c r="AO42" s="156" t="str">
        <f t="shared" si="67"/>
        <v>X</v>
      </c>
      <c r="AP42" s="156" t="str">
        <f t="shared" si="68"/>
        <v>X</v>
      </c>
      <c r="AQ42" s="156" t="str">
        <f t="shared" si="69"/>
        <v>X</v>
      </c>
      <c r="AR42" s="156">
        <f t="shared" si="70"/>
        <v>2.907477274464443</v>
      </c>
      <c r="AS42" s="156">
        <f t="shared" si="71"/>
        <v>2.907477274464443</v>
      </c>
      <c r="AT42" s="156">
        <f t="shared" si="72"/>
        <v>1.8502793817722618</v>
      </c>
      <c r="AU42" s="156">
        <f t="shared" si="73"/>
        <v>3.9646751671566234</v>
      </c>
      <c r="AV42" s="156">
        <f t="shared" si="74"/>
        <v>5.021873059848804</v>
      </c>
      <c r="AW42" s="156">
        <f t="shared" si="75"/>
        <v>3.8235469183493134</v>
      </c>
      <c r="AX42" s="156">
        <f t="shared" si="76"/>
        <v>2.7221865865912234</v>
      </c>
      <c r="AY42" s="156">
        <f t="shared" si="77"/>
        <v>3.8235469183493134</v>
      </c>
      <c r="AZ42" s="156">
        <f t="shared" si="78"/>
        <v>4.9249072501074025</v>
      </c>
      <c r="BA42" s="156">
        <f t="shared" si="79"/>
        <v>4.9249072501074025</v>
      </c>
      <c r="BB42" s="156" t="str">
        <f t="shared" si="81"/>
        <v>X</v>
      </c>
      <c r="BC42" s="156" t="str">
        <f t="shared" si="82"/>
        <v>X</v>
      </c>
      <c r="BD42" s="156" t="str">
        <f t="shared" si="83"/>
        <v>X</v>
      </c>
      <c r="BE42" s="156" t="str">
        <f t="shared" si="84"/>
        <v>X</v>
      </c>
      <c r="BF42" s="156" t="str">
        <f t="shared" si="85"/>
        <v>X</v>
      </c>
      <c r="BG42" s="167">
        <f t="shared" si="80"/>
        <v>4.826578006095176</v>
      </c>
      <c r="BH42" s="161">
        <f t="shared" si="28"/>
        <v>6</v>
      </c>
      <c r="BI42" s="157">
        <f t="shared" si="29"/>
        <v>5</v>
      </c>
      <c r="BJ42" s="157">
        <f t="shared" si="30"/>
        <v>6</v>
      </c>
      <c r="BK42" s="157">
        <f t="shared" si="31"/>
        <v>6</v>
      </c>
      <c r="BL42" s="157">
        <f t="shared" si="32"/>
        <v>7</v>
      </c>
      <c r="BM42" s="157" t="str">
        <f t="shared" si="33"/>
        <v>XXX</v>
      </c>
      <c r="BN42" s="157" t="str">
        <f t="shared" si="34"/>
        <v>XXX</v>
      </c>
      <c r="BO42" s="157" t="str">
        <f t="shared" si="35"/>
        <v>XXX</v>
      </c>
      <c r="BP42" s="157" t="str">
        <f t="shared" si="36"/>
        <v>XXX</v>
      </c>
      <c r="BQ42" s="157" t="str">
        <f t="shared" si="37"/>
        <v>XXX</v>
      </c>
      <c r="BR42" s="157">
        <f t="shared" si="38"/>
        <v>4</v>
      </c>
      <c r="BS42" s="157">
        <f t="shared" si="39"/>
        <v>4</v>
      </c>
      <c r="BT42" s="157">
        <f t="shared" si="40"/>
        <v>3</v>
      </c>
      <c r="BU42" s="157">
        <f t="shared" si="41"/>
        <v>5</v>
      </c>
      <c r="BV42" s="157">
        <f t="shared" si="42"/>
        <v>6</v>
      </c>
      <c r="BW42" s="157">
        <f t="shared" si="43"/>
        <v>5</v>
      </c>
      <c r="BX42" s="157">
        <f t="shared" si="44"/>
        <v>4</v>
      </c>
      <c r="BY42" s="157">
        <f t="shared" si="45"/>
        <v>5</v>
      </c>
      <c r="BZ42" s="157">
        <f t="shared" si="46"/>
        <v>6</v>
      </c>
      <c r="CA42" s="157">
        <f t="shared" si="47"/>
        <v>6</v>
      </c>
      <c r="CB42" s="157" t="str">
        <f t="shared" si="48"/>
        <v>XXX</v>
      </c>
      <c r="CC42" s="157" t="str">
        <f t="shared" si="49"/>
        <v>XXX</v>
      </c>
      <c r="CD42" s="157" t="str">
        <f t="shared" si="50"/>
        <v>XXX</v>
      </c>
      <c r="CE42" s="157" t="str">
        <f t="shared" si="51"/>
        <v>XXX</v>
      </c>
      <c r="CF42" s="157" t="str">
        <f t="shared" si="52"/>
        <v>XXX</v>
      </c>
      <c r="CG42" s="162">
        <f t="shared" si="53"/>
        <v>7</v>
      </c>
    </row>
    <row r="43" spans="1:85" ht="20.25" customHeight="1">
      <c r="A43" s="185" t="str">
        <f>'Inserisci parametri'!A43</f>
        <v>Nome e Cognome 39</v>
      </c>
      <c r="B43" s="197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6"/>
      <c r="R43" s="176"/>
      <c r="S43" s="176"/>
      <c r="T43" s="176"/>
      <c r="U43" s="176"/>
      <c r="V43" s="174">
        <v>7.5</v>
      </c>
      <c r="W43" s="174">
        <v>8</v>
      </c>
      <c r="X43" s="174">
        <v>7</v>
      </c>
      <c r="Y43" s="174">
        <v>7</v>
      </c>
      <c r="Z43" s="174">
        <v>6.5</v>
      </c>
      <c r="AA43" s="202">
        <v>7</v>
      </c>
      <c r="AB43" s="155">
        <f t="shared" si="54"/>
        <v>5.694377474537887</v>
      </c>
      <c r="AC43" s="155">
        <f t="shared" si="56"/>
        <v>6.847044082270777</v>
      </c>
      <c r="AD43" s="155">
        <f t="shared" si="57"/>
        <v>4.541710866804996</v>
      </c>
      <c r="AE43" s="155">
        <f t="shared" si="58"/>
        <v>4.541710866804996</v>
      </c>
      <c r="AF43" s="155">
        <f t="shared" si="59"/>
        <v>3.3890442590721053</v>
      </c>
      <c r="AG43" s="100">
        <f t="shared" si="55"/>
        <v>4.826578006095176</v>
      </c>
      <c r="AH43" s="166" t="str">
        <f t="shared" si="60"/>
        <v>X</v>
      </c>
      <c r="AI43" s="156" t="str">
        <f t="shared" si="61"/>
        <v>X</v>
      </c>
      <c r="AJ43" s="156" t="str">
        <f t="shared" si="62"/>
        <v>X</v>
      </c>
      <c r="AK43" s="156" t="str">
        <f t="shared" si="63"/>
        <v>X</v>
      </c>
      <c r="AL43" s="156" t="str">
        <f t="shared" si="64"/>
        <v>X</v>
      </c>
      <c r="AM43" s="156" t="str">
        <f t="shared" si="65"/>
        <v>X</v>
      </c>
      <c r="AN43" s="156" t="str">
        <f t="shared" si="66"/>
        <v>X</v>
      </c>
      <c r="AO43" s="156" t="str">
        <f t="shared" si="67"/>
        <v>X</v>
      </c>
      <c r="AP43" s="156" t="str">
        <f t="shared" si="68"/>
        <v>X</v>
      </c>
      <c r="AQ43" s="156" t="str">
        <f t="shared" si="69"/>
        <v>X</v>
      </c>
      <c r="AR43" s="156" t="str">
        <f t="shared" si="70"/>
        <v>X</v>
      </c>
      <c r="AS43" s="156" t="str">
        <f t="shared" si="71"/>
        <v>X</v>
      </c>
      <c r="AT43" s="156" t="str">
        <f t="shared" si="72"/>
        <v>X</v>
      </c>
      <c r="AU43" s="156" t="str">
        <f t="shared" si="73"/>
        <v>X</v>
      </c>
      <c r="AV43" s="156" t="str">
        <f t="shared" si="74"/>
        <v>X</v>
      </c>
      <c r="AW43" s="156" t="str">
        <f t="shared" si="75"/>
        <v>X</v>
      </c>
      <c r="AX43" s="156" t="str">
        <f t="shared" si="76"/>
        <v>X</v>
      </c>
      <c r="AY43" s="156" t="str">
        <f t="shared" si="77"/>
        <v>X</v>
      </c>
      <c r="AZ43" s="156" t="str">
        <f t="shared" si="78"/>
        <v>X</v>
      </c>
      <c r="BA43" s="156" t="str">
        <f t="shared" si="79"/>
        <v>X</v>
      </c>
      <c r="BB43" s="156">
        <f t="shared" si="81"/>
        <v>5.694377474537887</v>
      </c>
      <c r="BC43" s="156">
        <f t="shared" si="82"/>
        <v>6.847044082270777</v>
      </c>
      <c r="BD43" s="156">
        <f t="shared" si="83"/>
        <v>4.541710866804996</v>
      </c>
      <c r="BE43" s="156">
        <f t="shared" si="84"/>
        <v>4.541710866804996</v>
      </c>
      <c r="BF43" s="156">
        <f t="shared" si="85"/>
        <v>3.3890442590721053</v>
      </c>
      <c r="BG43" s="167">
        <f t="shared" si="80"/>
        <v>4.826578006095176</v>
      </c>
      <c r="BH43" s="161" t="str">
        <f t="shared" si="28"/>
        <v>XXX</v>
      </c>
      <c r="BI43" s="157" t="str">
        <f t="shared" si="29"/>
        <v>XXX</v>
      </c>
      <c r="BJ43" s="157" t="str">
        <f t="shared" si="30"/>
        <v>XXX</v>
      </c>
      <c r="BK43" s="157" t="str">
        <f t="shared" si="31"/>
        <v>XXX</v>
      </c>
      <c r="BL43" s="157" t="str">
        <f t="shared" si="32"/>
        <v>XXX</v>
      </c>
      <c r="BM43" s="157" t="str">
        <f t="shared" si="33"/>
        <v>XXX</v>
      </c>
      <c r="BN43" s="157" t="str">
        <f t="shared" si="34"/>
        <v>XXX</v>
      </c>
      <c r="BO43" s="157" t="str">
        <f t="shared" si="35"/>
        <v>XXX</v>
      </c>
      <c r="BP43" s="157" t="str">
        <f t="shared" si="36"/>
        <v>XXX</v>
      </c>
      <c r="BQ43" s="157" t="str">
        <f t="shared" si="37"/>
        <v>XXX</v>
      </c>
      <c r="BR43" s="157" t="str">
        <f t="shared" si="38"/>
        <v>XXX</v>
      </c>
      <c r="BS43" s="157" t="str">
        <f t="shared" si="39"/>
        <v>XXX</v>
      </c>
      <c r="BT43" s="157" t="str">
        <f t="shared" si="40"/>
        <v>XXX</v>
      </c>
      <c r="BU43" s="157" t="str">
        <f t="shared" si="41"/>
        <v>XXX</v>
      </c>
      <c r="BV43" s="157" t="str">
        <f t="shared" si="42"/>
        <v>XXX</v>
      </c>
      <c r="BW43" s="157" t="str">
        <f t="shared" si="43"/>
        <v>XXX</v>
      </c>
      <c r="BX43" s="157" t="str">
        <f t="shared" si="44"/>
        <v>XXX</v>
      </c>
      <c r="BY43" s="157" t="str">
        <f t="shared" si="45"/>
        <v>XXX</v>
      </c>
      <c r="BZ43" s="157" t="str">
        <f t="shared" si="46"/>
        <v>XXX</v>
      </c>
      <c r="CA43" s="157" t="str">
        <f t="shared" si="47"/>
        <v>XXX</v>
      </c>
      <c r="CB43" s="157">
        <f t="shared" si="48"/>
        <v>7.5</v>
      </c>
      <c r="CC43" s="157">
        <f t="shared" si="49"/>
        <v>8</v>
      </c>
      <c r="CD43" s="157">
        <f t="shared" si="50"/>
        <v>7</v>
      </c>
      <c r="CE43" s="157">
        <f t="shared" si="51"/>
        <v>7</v>
      </c>
      <c r="CF43" s="157">
        <f t="shared" si="52"/>
        <v>6.5</v>
      </c>
      <c r="CG43" s="162">
        <f t="shared" si="53"/>
        <v>7</v>
      </c>
    </row>
    <row r="44" spans="1:85" ht="20.25" customHeight="1">
      <c r="A44" s="185" t="str">
        <f>'Inserisci parametri'!A44</f>
        <v>Nome e Cognome 40</v>
      </c>
      <c r="B44" s="197"/>
      <c r="C44" s="174"/>
      <c r="D44" s="174"/>
      <c r="E44" s="174"/>
      <c r="F44" s="174"/>
      <c r="G44" s="176">
        <v>8</v>
      </c>
      <c r="H44" s="176">
        <v>7</v>
      </c>
      <c r="I44" s="176"/>
      <c r="J44" s="176"/>
      <c r="K44" s="176">
        <v>8</v>
      </c>
      <c r="L44" s="176"/>
      <c r="M44" s="176"/>
      <c r="N44" s="176"/>
      <c r="O44" s="176"/>
      <c r="P44" s="176"/>
      <c r="Q44" s="174"/>
      <c r="R44" s="174"/>
      <c r="S44" s="174"/>
      <c r="T44" s="174"/>
      <c r="U44" s="174"/>
      <c r="V44" s="174">
        <v>8</v>
      </c>
      <c r="W44" s="174">
        <v>7</v>
      </c>
      <c r="X44" s="174">
        <v>7</v>
      </c>
      <c r="Y44" s="174">
        <v>8</v>
      </c>
      <c r="Z44" s="174">
        <v>8</v>
      </c>
      <c r="AA44" s="202">
        <v>7</v>
      </c>
      <c r="AB44" s="155">
        <f t="shared" si="54"/>
        <v>6.3991841442009285</v>
      </c>
      <c r="AC44" s="155">
        <f t="shared" si="56"/>
        <v>4.407554457045354</v>
      </c>
      <c r="AD44" s="155">
        <f t="shared" si="57"/>
        <v>4.541710866804996</v>
      </c>
      <c r="AE44" s="155">
        <f t="shared" si="58"/>
        <v>6.847044082270777</v>
      </c>
      <c r="AF44" s="155">
        <f t="shared" si="59"/>
        <v>6.3991841442009285</v>
      </c>
      <c r="AG44" s="100">
        <f t="shared" si="55"/>
        <v>4.826578006095176</v>
      </c>
      <c r="AH44" s="166" t="str">
        <f t="shared" si="60"/>
        <v>X</v>
      </c>
      <c r="AI44" s="156" t="str">
        <f t="shared" si="61"/>
        <v>X</v>
      </c>
      <c r="AJ44" s="156" t="str">
        <f t="shared" si="62"/>
        <v>X</v>
      </c>
      <c r="AK44" s="156" t="str">
        <f t="shared" si="63"/>
        <v>X</v>
      </c>
      <c r="AL44" s="156" t="str">
        <f t="shared" si="64"/>
        <v>X</v>
      </c>
      <c r="AM44" s="156">
        <f t="shared" si="65"/>
        <v>5.95132420613108</v>
      </c>
      <c r="AN44" s="156">
        <f t="shared" si="66"/>
        <v>4.273398047285711</v>
      </c>
      <c r="AO44" s="156" t="str">
        <f t="shared" si="67"/>
        <v>X</v>
      </c>
      <c r="AP44" s="156" t="str">
        <f t="shared" si="68"/>
        <v>X</v>
      </c>
      <c r="AQ44" s="156">
        <f t="shared" si="69"/>
        <v>5.95132420613108</v>
      </c>
      <c r="AR44" s="156" t="str">
        <f t="shared" si="70"/>
        <v>X</v>
      </c>
      <c r="AS44" s="156" t="str">
        <f t="shared" si="71"/>
        <v>X</v>
      </c>
      <c r="AT44" s="156" t="str">
        <f t="shared" si="72"/>
        <v>X</v>
      </c>
      <c r="AU44" s="156" t="str">
        <f t="shared" si="73"/>
        <v>X</v>
      </c>
      <c r="AV44" s="156" t="str">
        <f t="shared" si="74"/>
        <v>X</v>
      </c>
      <c r="AW44" s="156" t="str">
        <f t="shared" si="75"/>
        <v>X</v>
      </c>
      <c r="AX44" s="156" t="str">
        <f t="shared" si="76"/>
        <v>X</v>
      </c>
      <c r="AY44" s="156" t="str">
        <f t="shared" si="77"/>
        <v>X</v>
      </c>
      <c r="AZ44" s="156" t="str">
        <f t="shared" si="78"/>
        <v>X</v>
      </c>
      <c r="BA44" s="156" t="str">
        <f t="shared" si="79"/>
        <v>X</v>
      </c>
      <c r="BB44" s="156">
        <f t="shared" si="81"/>
        <v>6.847044082270777</v>
      </c>
      <c r="BC44" s="156">
        <f t="shared" si="82"/>
        <v>4.541710866804996</v>
      </c>
      <c r="BD44" s="156">
        <f t="shared" si="83"/>
        <v>4.541710866804996</v>
      </c>
      <c r="BE44" s="156">
        <f t="shared" si="84"/>
        <v>6.847044082270777</v>
      </c>
      <c r="BF44" s="156">
        <f t="shared" si="85"/>
        <v>6.847044082270777</v>
      </c>
      <c r="BG44" s="167">
        <f t="shared" si="80"/>
        <v>4.826578006095176</v>
      </c>
      <c r="BH44" s="161" t="str">
        <f t="shared" si="28"/>
        <v>XXX</v>
      </c>
      <c r="BI44" s="157" t="str">
        <f t="shared" si="29"/>
        <v>XXX</v>
      </c>
      <c r="BJ44" s="157" t="str">
        <f t="shared" si="30"/>
        <v>XXX</v>
      </c>
      <c r="BK44" s="157" t="str">
        <f t="shared" si="31"/>
        <v>XXX</v>
      </c>
      <c r="BL44" s="157" t="str">
        <f t="shared" si="32"/>
        <v>XXX</v>
      </c>
      <c r="BM44" s="157">
        <f t="shared" si="33"/>
        <v>8</v>
      </c>
      <c r="BN44" s="157">
        <f t="shared" si="34"/>
        <v>7</v>
      </c>
      <c r="BO44" s="157" t="str">
        <f t="shared" si="35"/>
        <v>XXX</v>
      </c>
      <c r="BP44" s="157" t="str">
        <f t="shared" si="36"/>
        <v>XXX</v>
      </c>
      <c r="BQ44" s="157">
        <f t="shared" si="37"/>
        <v>8</v>
      </c>
      <c r="BR44" s="157" t="str">
        <f t="shared" si="38"/>
        <v>XXX</v>
      </c>
      <c r="BS44" s="157" t="str">
        <f t="shared" si="39"/>
        <v>XXX</v>
      </c>
      <c r="BT44" s="157" t="str">
        <f t="shared" si="40"/>
        <v>XXX</v>
      </c>
      <c r="BU44" s="157" t="str">
        <f t="shared" si="41"/>
        <v>XXX</v>
      </c>
      <c r="BV44" s="157" t="str">
        <f t="shared" si="42"/>
        <v>XXX</v>
      </c>
      <c r="BW44" s="157" t="str">
        <f t="shared" si="43"/>
        <v>XXX</v>
      </c>
      <c r="BX44" s="157" t="str">
        <f t="shared" si="44"/>
        <v>XXX</v>
      </c>
      <c r="BY44" s="157" t="str">
        <f t="shared" si="45"/>
        <v>XXX</v>
      </c>
      <c r="BZ44" s="157" t="str">
        <f t="shared" si="46"/>
        <v>XXX</v>
      </c>
      <c r="CA44" s="157" t="str">
        <f t="shared" si="47"/>
        <v>XXX</v>
      </c>
      <c r="CB44" s="157">
        <f t="shared" si="48"/>
        <v>8</v>
      </c>
      <c r="CC44" s="157">
        <f t="shared" si="49"/>
        <v>7</v>
      </c>
      <c r="CD44" s="157">
        <f t="shared" si="50"/>
        <v>7</v>
      </c>
      <c r="CE44" s="157">
        <f t="shared" si="51"/>
        <v>8</v>
      </c>
      <c r="CF44" s="157">
        <f t="shared" si="52"/>
        <v>8</v>
      </c>
      <c r="CG44" s="162">
        <f t="shared" si="53"/>
        <v>7</v>
      </c>
    </row>
    <row r="45" spans="1:85" ht="20.25" customHeight="1">
      <c r="A45" s="185" t="str">
        <f>'Inserisci parametri'!A45</f>
        <v>Nome e Cognome 41</v>
      </c>
      <c r="B45" s="197"/>
      <c r="C45" s="174"/>
      <c r="D45" s="174"/>
      <c r="E45" s="174"/>
      <c r="F45" s="174"/>
      <c r="G45" s="176">
        <v>7</v>
      </c>
      <c r="H45" s="176">
        <v>6</v>
      </c>
      <c r="I45" s="176">
        <v>7.25</v>
      </c>
      <c r="J45" s="176">
        <v>8</v>
      </c>
      <c r="K45" s="176">
        <v>8</v>
      </c>
      <c r="L45" s="176"/>
      <c r="M45" s="176"/>
      <c r="N45" s="176"/>
      <c r="O45" s="176"/>
      <c r="P45" s="176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202">
        <v>6</v>
      </c>
      <c r="AB45" s="155">
        <f t="shared" si="54"/>
        <v>4.273398047285711</v>
      </c>
      <c r="AC45" s="155">
        <f t="shared" si="56"/>
        <v>2.595471888440342</v>
      </c>
      <c r="AD45" s="155">
        <f t="shared" si="57"/>
        <v>4.692879586997053</v>
      </c>
      <c r="AE45" s="155">
        <f t="shared" si="58"/>
        <v>5.95132420613108</v>
      </c>
      <c r="AF45" s="155">
        <f t="shared" si="59"/>
        <v>5.95132420613108</v>
      </c>
      <c r="AG45" s="100">
        <f t="shared" si="55"/>
        <v>3.092358067046937</v>
      </c>
      <c r="AH45" s="166" t="str">
        <f t="shared" si="60"/>
        <v>X</v>
      </c>
      <c r="AI45" s="156" t="str">
        <f t="shared" si="61"/>
        <v>X</v>
      </c>
      <c r="AJ45" s="156" t="str">
        <f t="shared" si="62"/>
        <v>X</v>
      </c>
      <c r="AK45" s="156" t="str">
        <f t="shared" si="63"/>
        <v>X</v>
      </c>
      <c r="AL45" s="156" t="str">
        <f t="shared" si="64"/>
        <v>X</v>
      </c>
      <c r="AM45" s="156">
        <f t="shared" si="65"/>
        <v>4.273398047285711</v>
      </c>
      <c r="AN45" s="156">
        <f t="shared" si="66"/>
        <v>2.595471888440342</v>
      </c>
      <c r="AO45" s="156">
        <f t="shared" si="67"/>
        <v>4.692879586997053</v>
      </c>
      <c r="AP45" s="156">
        <f t="shared" si="68"/>
        <v>5.95132420613108</v>
      </c>
      <c r="AQ45" s="156">
        <f t="shared" si="69"/>
        <v>5.95132420613108</v>
      </c>
      <c r="AR45" s="156" t="str">
        <f t="shared" si="70"/>
        <v>X</v>
      </c>
      <c r="AS45" s="156" t="str">
        <f t="shared" si="71"/>
        <v>X</v>
      </c>
      <c r="AT45" s="156" t="str">
        <f t="shared" si="72"/>
        <v>X</v>
      </c>
      <c r="AU45" s="156" t="str">
        <f t="shared" si="73"/>
        <v>X</v>
      </c>
      <c r="AV45" s="156" t="str">
        <f t="shared" si="74"/>
        <v>X</v>
      </c>
      <c r="AW45" s="156" t="str">
        <f t="shared" si="75"/>
        <v>X</v>
      </c>
      <c r="AX45" s="156" t="str">
        <f t="shared" si="76"/>
        <v>X</v>
      </c>
      <c r="AY45" s="156" t="str">
        <f t="shared" si="77"/>
        <v>X</v>
      </c>
      <c r="AZ45" s="156" t="str">
        <f t="shared" si="78"/>
        <v>X</v>
      </c>
      <c r="BA45" s="156" t="str">
        <f t="shared" si="79"/>
        <v>X</v>
      </c>
      <c r="BB45" s="156" t="str">
        <f t="shared" si="81"/>
        <v>X</v>
      </c>
      <c r="BC45" s="156" t="str">
        <f t="shared" si="82"/>
        <v>X</v>
      </c>
      <c r="BD45" s="156" t="str">
        <f t="shared" si="83"/>
        <v>X</v>
      </c>
      <c r="BE45" s="156" t="str">
        <f t="shared" si="84"/>
        <v>X</v>
      </c>
      <c r="BF45" s="156" t="str">
        <f t="shared" si="85"/>
        <v>X</v>
      </c>
      <c r="BG45" s="167">
        <f t="shared" si="80"/>
        <v>3.092358067046937</v>
      </c>
      <c r="BH45" s="161" t="str">
        <f t="shared" si="28"/>
        <v>XXX</v>
      </c>
      <c r="BI45" s="157" t="str">
        <f t="shared" si="29"/>
        <v>XXX</v>
      </c>
      <c r="BJ45" s="157" t="str">
        <f t="shared" si="30"/>
        <v>XXX</v>
      </c>
      <c r="BK45" s="157" t="str">
        <f t="shared" si="31"/>
        <v>XXX</v>
      </c>
      <c r="BL45" s="157" t="str">
        <f t="shared" si="32"/>
        <v>XXX</v>
      </c>
      <c r="BM45" s="157">
        <f t="shared" si="33"/>
        <v>7</v>
      </c>
      <c r="BN45" s="157">
        <f t="shared" si="34"/>
        <v>6</v>
      </c>
      <c r="BO45" s="157">
        <f t="shared" si="35"/>
        <v>7.25</v>
      </c>
      <c r="BP45" s="157">
        <f t="shared" si="36"/>
        <v>8</v>
      </c>
      <c r="BQ45" s="157">
        <f t="shared" si="37"/>
        <v>8</v>
      </c>
      <c r="BR45" s="157" t="str">
        <f t="shared" si="38"/>
        <v>XXX</v>
      </c>
      <c r="BS45" s="157" t="str">
        <f t="shared" si="39"/>
        <v>XXX</v>
      </c>
      <c r="BT45" s="157" t="str">
        <f t="shared" si="40"/>
        <v>XXX</v>
      </c>
      <c r="BU45" s="157" t="str">
        <f t="shared" si="41"/>
        <v>XXX</v>
      </c>
      <c r="BV45" s="157" t="str">
        <f t="shared" si="42"/>
        <v>XXX</v>
      </c>
      <c r="BW45" s="157" t="str">
        <f t="shared" si="43"/>
        <v>XXX</v>
      </c>
      <c r="BX45" s="157" t="str">
        <f t="shared" si="44"/>
        <v>XXX</v>
      </c>
      <c r="BY45" s="157" t="str">
        <f t="shared" si="45"/>
        <v>XXX</v>
      </c>
      <c r="BZ45" s="157" t="str">
        <f t="shared" si="46"/>
        <v>XXX</v>
      </c>
      <c r="CA45" s="157" t="str">
        <f t="shared" si="47"/>
        <v>XXX</v>
      </c>
      <c r="CB45" s="157" t="str">
        <f t="shared" si="48"/>
        <v>XXX</v>
      </c>
      <c r="CC45" s="157" t="str">
        <f t="shared" si="49"/>
        <v>XXX</v>
      </c>
      <c r="CD45" s="157" t="str">
        <f t="shared" si="50"/>
        <v>XXX</v>
      </c>
      <c r="CE45" s="157" t="str">
        <f t="shared" si="51"/>
        <v>XXX</v>
      </c>
      <c r="CF45" s="157" t="str">
        <f t="shared" si="52"/>
        <v>XXX</v>
      </c>
      <c r="CG45" s="162">
        <f t="shared" si="53"/>
        <v>6</v>
      </c>
    </row>
    <row r="46" spans="1:85" ht="20.25" customHeight="1">
      <c r="A46" s="185" t="str">
        <f>'Inserisci parametri'!A46</f>
        <v>Nome e Cognome 42</v>
      </c>
      <c r="B46" s="201">
        <v>7</v>
      </c>
      <c r="C46" s="176">
        <v>7</v>
      </c>
      <c r="D46" s="176">
        <v>7</v>
      </c>
      <c r="E46" s="176">
        <v>7</v>
      </c>
      <c r="F46" s="176">
        <v>7</v>
      </c>
      <c r="G46" s="176">
        <v>8</v>
      </c>
      <c r="H46" s="176"/>
      <c r="I46" s="176">
        <v>8</v>
      </c>
      <c r="J46" s="176">
        <v>8</v>
      </c>
      <c r="K46" s="176">
        <v>8</v>
      </c>
      <c r="L46" s="174">
        <v>7</v>
      </c>
      <c r="M46" s="174">
        <v>6</v>
      </c>
      <c r="N46" s="174">
        <v>7</v>
      </c>
      <c r="O46" s="174">
        <v>6</v>
      </c>
      <c r="P46" s="174">
        <v>7</v>
      </c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202">
        <v>8</v>
      </c>
      <c r="AB46" s="155">
        <f t="shared" si="54"/>
        <v>6.082961341801891</v>
      </c>
      <c r="AC46" s="155">
        <f t="shared" si="56"/>
        <v>5.620180963291206</v>
      </c>
      <c r="AD46" s="155">
        <f t="shared" si="57"/>
        <v>6.082961341801891</v>
      </c>
      <c r="AE46" s="155">
        <f t="shared" si="58"/>
        <v>5.730562044237831</v>
      </c>
      <c r="AF46" s="155">
        <f t="shared" si="59"/>
        <v>6.082961341801891</v>
      </c>
      <c r="AG46" s="100">
        <f t="shared" si="55"/>
        <v>6.560797945143417</v>
      </c>
      <c r="AH46" s="166">
        <f t="shared" si="60"/>
        <v>6.218488866733609</v>
      </c>
      <c r="AI46" s="156">
        <f t="shared" si="61"/>
        <v>6.218488866733609</v>
      </c>
      <c r="AJ46" s="156">
        <f t="shared" si="62"/>
        <v>6.218488866733609</v>
      </c>
      <c r="AK46" s="156">
        <f t="shared" si="63"/>
        <v>6.218488866733609</v>
      </c>
      <c r="AL46" s="156">
        <f t="shared" si="64"/>
        <v>6.218488866733609</v>
      </c>
      <c r="AM46" s="156">
        <f t="shared" si="65"/>
        <v>5.95132420613108</v>
      </c>
      <c r="AN46" s="156" t="str">
        <f t="shared" si="66"/>
        <v>X</v>
      </c>
      <c r="AO46" s="156">
        <f t="shared" si="67"/>
        <v>5.95132420613108</v>
      </c>
      <c r="AP46" s="156">
        <f t="shared" si="68"/>
        <v>5.95132420613108</v>
      </c>
      <c r="AQ46" s="156">
        <f t="shared" si="69"/>
        <v>5.95132420613108</v>
      </c>
      <c r="AR46" s="156">
        <f t="shared" si="70"/>
        <v>6.0790709525409845</v>
      </c>
      <c r="AS46" s="156">
        <f t="shared" si="71"/>
        <v>5.021873059848804</v>
      </c>
      <c r="AT46" s="156">
        <f t="shared" si="72"/>
        <v>6.0790709525409845</v>
      </c>
      <c r="AU46" s="156">
        <f t="shared" si="73"/>
        <v>5.021873059848804</v>
      </c>
      <c r="AV46" s="156">
        <f t="shared" si="74"/>
        <v>6.0790709525409845</v>
      </c>
      <c r="AW46" s="156" t="str">
        <f t="shared" si="75"/>
        <v>X</v>
      </c>
      <c r="AX46" s="156" t="str">
        <f t="shared" si="76"/>
        <v>X</v>
      </c>
      <c r="AY46" s="156" t="str">
        <f t="shared" si="77"/>
        <v>X</v>
      </c>
      <c r="AZ46" s="156" t="str">
        <f t="shared" si="78"/>
        <v>X</v>
      </c>
      <c r="BA46" s="156" t="str">
        <f t="shared" si="79"/>
        <v>X</v>
      </c>
      <c r="BB46" s="156" t="str">
        <f t="shared" si="81"/>
        <v>X</v>
      </c>
      <c r="BC46" s="156" t="str">
        <f t="shared" si="82"/>
        <v>X</v>
      </c>
      <c r="BD46" s="156" t="str">
        <f t="shared" si="83"/>
        <v>X</v>
      </c>
      <c r="BE46" s="156" t="str">
        <f t="shared" si="84"/>
        <v>X</v>
      </c>
      <c r="BF46" s="156" t="str">
        <f t="shared" si="85"/>
        <v>X</v>
      </c>
      <c r="BG46" s="167">
        <f t="shared" si="80"/>
        <v>6.560797945143417</v>
      </c>
      <c r="BH46" s="161">
        <f t="shared" si="28"/>
        <v>7</v>
      </c>
      <c r="BI46" s="157">
        <f t="shared" si="29"/>
        <v>7</v>
      </c>
      <c r="BJ46" s="157">
        <f t="shared" si="30"/>
        <v>7</v>
      </c>
      <c r="BK46" s="157">
        <f t="shared" si="31"/>
        <v>7</v>
      </c>
      <c r="BL46" s="157">
        <f t="shared" si="32"/>
        <v>7</v>
      </c>
      <c r="BM46" s="157">
        <f t="shared" si="33"/>
        <v>8</v>
      </c>
      <c r="BN46" s="157" t="str">
        <f t="shared" si="34"/>
        <v>XXX</v>
      </c>
      <c r="BO46" s="157">
        <f t="shared" si="35"/>
        <v>8</v>
      </c>
      <c r="BP46" s="157">
        <f t="shared" si="36"/>
        <v>8</v>
      </c>
      <c r="BQ46" s="157">
        <f t="shared" si="37"/>
        <v>8</v>
      </c>
      <c r="BR46" s="157">
        <f t="shared" si="38"/>
        <v>7</v>
      </c>
      <c r="BS46" s="157">
        <f t="shared" si="39"/>
        <v>6</v>
      </c>
      <c r="BT46" s="157">
        <f t="shared" si="40"/>
        <v>7</v>
      </c>
      <c r="BU46" s="157">
        <f t="shared" si="41"/>
        <v>6</v>
      </c>
      <c r="BV46" s="157">
        <f t="shared" si="42"/>
        <v>7</v>
      </c>
      <c r="BW46" s="157" t="str">
        <f t="shared" si="43"/>
        <v>XXX</v>
      </c>
      <c r="BX46" s="157" t="str">
        <f t="shared" si="44"/>
        <v>XXX</v>
      </c>
      <c r="BY46" s="157" t="str">
        <f t="shared" si="45"/>
        <v>XXX</v>
      </c>
      <c r="BZ46" s="157" t="str">
        <f t="shared" si="46"/>
        <v>XXX</v>
      </c>
      <c r="CA46" s="157" t="str">
        <f t="shared" si="47"/>
        <v>XXX</v>
      </c>
      <c r="CB46" s="157" t="str">
        <f t="shared" si="48"/>
        <v>XXX</v>
      </c>
      <c r="CC46" s="157" t="str">
        <f t="shared" si="49"/>
        <v>XXX</v>
      </c>
      <c r="CD46" s="157" t="str">
        <f t="shared" si="50"/>
        <v>XXX</v>
      </c>
      <c r="CE46" s="157" t="str">
        <f t="shared" si="51"/>
        <v>XXX</v>
      </c>
      <c r="CF46" s="157" t="str">
        <f t="shared" si="52"/>
        <v>XXX</v>
      </c>
      <c r="CG46" s="162">
        <f t="shared" si="53"/>
        <v>8</v>
      </c>
    </row>
    <row r="47" spans="1:85" ht="20.25" customHeight="1">
      <c r="A47" s="185" t="str">
        <f>'Inserisci parametri'!A47</f>
        <v>Nome e Cognome 43</v>
      </c>
      <c r="B47" s="201">
        <v>8</v>
      </c>
      <c r="C47" s="176">
        <v>8</v>
      </c>
      <c r="D47" s="176">
        <v>7</v>
      </c>
      <c r="E47" s="176">
        <v>7</v>
      </c>
      <c r="F47" s="176">
        <v>8</v>
      </c>
      <c r="G47" s="176">
        <v>8</v>
      </c>
      <c r="H47" s="176">
        <v>8</v>
      </c>
      <c r="I47" s="176">
        <v>8</v>
      </c>
      <c r="J47" s="176">
        <v>7</v>
      </c>
      <c r="K47" s="176">
        <v>9</v>
      </c>
      <c r="L47" s="174">
        <v>9</v>
      </c>
      <c r="M47" s="174">
        <v>9</v>
      </c>
      <c r="N47" s="174">
        <v>9</v>
      </c>
      <c r="O47" s="174">
        <v>9</v>
      </c>
      <c r="P47" s="174">
        <v>9</v>
      </c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202">
        <v>9</v>
      </c>
      <c r="AB47" s="155">
        <f t="shared" si="54"/>
        <v>7.533248906028632</v>
      </c>
      <c r="AC47" s="155">
        <f t="shared" si="56"/>
        <v>7.533248906028632</v>
      </c>
      <c r="AD47" s="155">
        <f t="shared" si="57"/>
        <v>6.787759936930011</v>
      </c>
      <c r="AE47" s="155">
        <f t="shared" si="58"/>
        <v>6.2284512173148885</v>
      </c>
      <c r="AF47" s="155">
        <f t="shared" si="59"/>
        <v>8.092557625643757</v>
      </c>
      <c r="AG47" s="100">
        <f t="shared" si="55"/>
        <v>8.295017884191656</v>
      </c>
      <c r="AH47" s="166">
        <f t="shared" si="60"/>
        <v>8.454955774029472</v>
      </c>
      <c r="AI47" s="156">
        <f t="shared" si="61"/>
        <v>8.454955774029472</v>
      </c>
      <c r="AJ47" s="156">
        <f t="shared" si="62"/>
        <v>6.218488866733609</v>
      </c>
      <c r="AK47" s="156">
        <f t="shared" si="63"/>
        <v>6.218488866733609</v>
      </c>
      <c r="AL47" s="156">
        <f t="shared" si="64"/>
        <v>8.454955774029472</v>
      </c>
      <c r="AM47" s="156">
        <f t="shared" si="65"/>
        <v>5.95132420613108</v>
      </c>
      <c r="AN47" s="156">
        <f t="shared" si="66"/>
        <v>5.95132420613108</v>
      </c>
      <c r="AO47" s="156">
        <f t="shared" si="67"/>
        <v>5.95132420613108</v>
      </c>
      <c r="AP47" s="156">
        <f t="shared" si="68"/>
        <v>4.273398047285711</v>
      </c>
      <c r="AQ47" s="156">
        <f t="shared" si="69"/>
        <v>7.629250364976448</v>
      </c>
      <c r="AR47" s="156">
        <f t="shared" si="70"/>
        <v>8.193466737925347</v>
      </c>
      <c r="AS47" s="156">
        <f t="shared" si="71"/>
        <v>8.193466737925347</v>
      </c>
      <c r="AT47" s="156">
        <f t="shared" si="72"/>
        <v>8.193466737925347</v>
      </c>
      <c r="AU47" s="156">
        <f t="shared" si="73"/>
        <v>8.193466737925347</v>
      </c>
      <c r="AV47" s="156">
        <f t="shared" si="74"/>
        <v>8.193466737925347</v>
      </c>
      <c r="AW47" s="156" t="str">
        <f t="shared" si="75"/>
        <v>X</v>
      </c>
      <c r="AX47" s="156" t="str">
        <f t="shared" si="76"/>
        <v>X</v>
      </c>
      <c r="AY47" s="156" t="str">
        <f t="shared" si="77"/>
        <v>X</v>
      </c>
      <c r="AZ47" s="156" t="str">
        <f t="shared" si="78"/>
        <v>X</v>
      </c>
      <c r="BA47" s="156" t="str">
        <f t="shared" si="79"/>
        <v>X</v>
      </c>
      <c r="BB47" s="156" t="str">
        <f t="shared" si="81"/>
        <v>X</v>
      </c>
      <c r="BC47" s="156" t="str">
        <f t="shared" si="82"/>
        <v>X</v>
      </c>
      <c r="BD47" s="156" t="str">
        <f t="shared" si="83"/>
        <v>X</v>
      </c>
      <c r="BE47" s="156" t="str">
        <f t="shared" si="84"/>
        <v>X</v>
      </c>
      <c r="BF47" s="156" t="str">
        <f t="shared" si="85"/>
        <v>X</v>
      </c>
      <c r="BG47" s="167">
        <f t="shared" si="80"/>
        <v>8.295017884191656</v>
      </c>
      <c r="BH47" s="161">
        <f t="shared" si="28"/>
        <v>8</v>
      </c>
      <c r="BI47" s="157">
        <f t="shared" si="29"/>
        <v>8</v>
      </c>
      <c r="BJ47" s="157">
        <f t="shared" si="30"/>
        <v>7</v>
      </c>
      <c r="BK47" s="157">
        <f t="shared" si="31"/>
        <v>7</v>
      </c>
      <c r="BL47" s="157">
        <f t="shared" si="32"/>
        <v>8</v>
      </c>
      <c r="BM47" s="157">
        <f t="shared" si="33"/>
        <v>8</v>
      </c>
      <c r="BN47" s="157">
        <f t="shared" si="34"/>
        <v>8</v>
      </c>
      <c r="BO47" s="157">
        <f t="shared" si="35"/>
        <v>8</v>
      </c>
      <c r="BP47" s="157">
        <f t="shared" si="36"/>
        <v>7</v>
      </c>
      <c r="BQ47" s="157">
        <f t="shared" si="37"/>
        <v>9</v>
      </c>
      <c r="BR47" s="157">
        <f t="shared" si="38"/>
        <v>9</v>
      </c>
      <c r="BS47" s="157">
        <f t="shared" si="39"/>
        <v>9</v>
      </c>
      <c r="BT47" s="157">
        <f t="shared" si="40"/>
        <v>9</v>
      </c>
      <c r="BU47" s="157">
        <f t="shared" si="41"/>
        <v>9</v>
      </c>
      <c r="BV47" s="157">
        <f t="shared" si="42"/>
        <v>9</v>
      </c>
      <c r="BW47" s="157" t="str">
        <f t="shared" si="43"/>
        <v>XXX</v>
      </c>
      <c r="BX47" s="157" t="str">
        <f t="shared" si="44"/>
        <v>XXX</v>
      </c>
      <c r="BY47" s="157" t="str">
        <f t="shared" si="45"/>
        <v>XXX</v>
      </c>
      <c r="BZ47" s="157" t="str">
        <f t="shared" si="46"/>
        <v>XXX</v>
      </c>
      <c r="CA47" s="157" t="str">
        <f t="shared" si="47"/>
        <v>XXX</v>
      </c>
      <c r="CB47" s="157" t="str">
        <f t="shared" si="48"/>
        <v>XXX</v>
      </c>
      <c r="CC47" s="157" t="str">
        <f t="shared" si="49"/>
        <v>XXX</v>
      </c>
      <c r="CD47" s="157" t="str">
        <f t="shared" si="50"/>
        <v>XXX</v>
      </c>
      <c r="CE47" s="157" t="str">
        <f t="shared" si="51"/>
        <v>XXX</v>
      </c>
      <c r="CF47" s="157" t="str">
        <f t="shared" si="52"/>
        <v>XXX</v>
      </c>
      <c r="CG47" s="162">
        <f t="shared" si="53"/>
        <v>9</v>
      </c>
    </row>
    <row r="48" spans="1:85" ht="20.25" customHeight="1">
      <c r="A48" s="185" t="str">
        <f>'Inserisci parametri'!A48</f>
        <v>Nome e Cognome 44</v>
      </c>
      <c r="B48" s="201">
        <v>6</v>
      </c>
      <c r="C48" s="176">
        <v>6</v>
      </c>
      <c r="D48" s="176">
        <v>5</v>
      </c>
      <c r="E48" s="176">
        <v>6</v>
      </c>
      <c r="F48" s="176">
        <v>6</v>
      </c>
      <c r="G48" s="174"/>
      <c r="H48" s="174"/>
      <c r="I48" s="174"/>
      <c r="J48" s="174"/>
      <c r="K48" s="174"/>
      <c r="L48" s="174">
        <v>3</v>
      </c>
      <c r="M48" s="174">
        <v>3</v>
      </c>
      <c r="N48" s="174">
        <v>3</v>
      </c>
      <c r="O48" s="174">
        <v>3</v>
      </c>
      <c r="P48" s="174">
        <v>3</v>
      </c>
      <c r="Q48" s="176">
        <v>5</v>
      </c>
      <c r="R48" s="176">
        <v>4</v>
      </c>
      <c r="S48" s="176">
        <v>4</v>
      </c>
      <c r="T48" s="176">
        <v>4</v>
      </c>
      <c r="U48" s="176">
        <v>4</v>
      </c>
      <c r="V48" s="174"/>
      <c r="W48" s="174"/>
      <c r="X48" s="174"/>
      <c r="Y48" s="174"/>
      <c r="Z48" s="174"/>
      <c r="AA48" s="202">
        <v>5</v>
      </c>
      <c r="AB48" s="155">
        <f t="shared" si="54"/>
        <v>3.2186160865197735</v>
      </c>
      <c r="AC48" s="155">
        <f t="shared" si="56"/>
        <v>2.851495975933744</v>
      </c>
      <c r="AD48" s="155">
        <f t="shared" si="57"/>
        <v>2.1060070068351227</v>
      </c>
      <c r="AE48" s="155">
        <f t="shared" si="58"/>
        <v>2.851495975933744</v>
      </c>
      <c r="AF48" s="155">
        <f t="shared" si="59"/>
        <v>2.851495975933744</v>
      </c>
      <c r="AG48" s="100">
        <f t="shared" si="55"/>
        <v>1.3581381279986968</v>
      </c>
      <c r="AH48" s="166">
        <f t="shared" si="60"/>
        <v>3.982021959437746</v>
      </c>
      <c r="AI48" s="156">
        <f t="shared" si="61"/>
        <v>3.982021959437746</v>
      </c>
      <c r="AJ48" s="156">
        <f t="shared" si="62"/>
        <v>1.7455550521418832</v>
      </c>
      <c r="AK48" s="156">
        <f t="shared" si="63"/>
        <v>3.982021959437746</v>
      </c>
      <c r="AL48" s="156">
        <f t="shared" si="64"/>
        <v>3.982021959437746</v>
      </c>
      <c r="AM48" s="156" t="str">
        <f t="shared" si="65"/>
        <v>X</v>
      </c>
      <c r="AN48" s="156" t="str">
        <f t="shared" si="66"/>
        <v>X</v>
      </c>
      <c r="AO48" s="156" t="str">
        <f t="shared" si="67"/>
        <v>X</v>
      </c>
      <c r="AP48" s="156" t="str">
        <f t="shared" si="68"/>
        <v>X</v>
      </c>
      <c r="AQ48" s="156" t="str">
        <f t="shared" si="69"/>
        <v>X</v>
      </c>
      <c r="AR48" s="156">
        <f t="shared" si="70"/>
        <v>1.8502793817722618</v>
      </c>
      <c r="AS48" s="156">
        <f t="shared" si="71"/>
        <v>1.8502793817722618</v>
      </c>
      <c r="AT48" s="156">
        <f t="shared" si="72"/>
        <v>1.8502793817722618</v>
      </c>
      <c r="AU48" s="156">
        <f t="shared" si="73"/>
        <v>1.8502793817722618</v>
      </c>
      <c r="AV48" s="156">
        <f t="shared" si="74"/>
        <v>1.8502793817722618</v>
      </c>
      <c r="AW48" s="156">
        <f t="shared" si="75"/>
        <v>3.8235469183493134</v>
      </c>
      <c r="AX48" s="156">
        <f t="shared" si="76"/>
        <v>2.7221865865912234</v>
      </c>
      <c r="AY48" s="156">
        <f t="shared" si="77"/>
        <v>2.7221865865912234</v>
      </c>
      <c r="AZ48" s="156">
        <f t="shared" si="78"/>
        <v>2.7221865865912234</v>
      </c>
      <c r="BA48" s="156">
        <f t="shared" si="79"/>
        <v>2.7221865865912234</v>
      </c>
      <c r="BB48" s="156" t="str">
        <f t="shared" si="81"/>
        <v>X</v>
      </c>
      <c r="BC48" s="156" t="str">
        <f t="shared" si="82"/>
        <v>X</v>
      </c>
      <c r="BD48" s="156" t="str">
        <f t="shared" si="83"/>
        <v>X</v>
      </c>
      <c r="BE48" s="156" t="str">
        <f t="shared" si="84"/>
        <v>X</v>
      </c>
      <c r="BF48" s="156" t="str">
        <f t="shared" si="85"/>
        <v>X</v>
      </c>
      <c r="BG48" s="167">
        <f t="shared" si="80"/>
        <v>1.3581381279986968</v>
      </c>
      <c r="BH48" s="161">
        <f t="shared" si="28"/>
        <v>6</v>
      </c>
      <c r="BI48" s="157">
        <f t="shared" si="29"/>
        <v>6</v>
      </c>
      <c r="BJ48" s="157">
        <f t="shared" si="30"/>
        <v>5</v>
      </c>
      <c r="BK48" s="157">
        <f t="shared" si="31"/>
        <v>6</v>
      </c>
      <c r="BL48" s="157">
        <f t="shared" si="32"/>
        <v>6</v>
      </c>
      <c r="BM48" s="157" t="str">
        <f t="shared" si="33"/>
        <v>XXX</v>
      </c>
      <c r="BN48" s="157" t="str">
        <f t="shared" si="34"/>
        <v>XXX</v>
      </c>
      <c r="BO48" s="157" t="str">
        <f t="shared" si="35"/>
        <v>XXX</v>
      </c>
      <c r="BP48" s="157" t="str">
        <f t="shared" si="36"/>
        <v>XXX</v>
      </c>
      <c r="BQ48" s="157" t="str">
        <f t="shared" si="37"/>
        <v>XXX</v>
      </c>
      <c r="BR48" s="157">
        <f t="shared" si="38"/>
        <v>3</v>
      </c>
      <c r="BS48" s="157">
        <f t="shared" si="39"/>
        <v>3</v>
      </c>
      <c r="BT48" s="157">
        <f t="shared" si="40"/>
        <v>3</v>
      </c>
      <c r="BU48" s="157">
        <f t="shared" si="41"/>
        <v>3</v>
      </c>
      <c r="BV48" s="157">
        <f t="shared" si="42"/>
        <v>3</v>
      </c>
      <c r="BW48" s="157">
        <f t="shared" si="43"/>
        <v>5</v>
      </c>
      <c r="BX48" s="157">
        <f t="shared" si="44"/>
        <v>4</v>
      </c>
      <c r="BY48" s="157">
        <f t="shared" si="45"/>
        <v>4</v>
      </c>
      <c r="BZ48" s="157">
        <f t="shared" si="46"/>
        <v>4</v>
      </c>
      <c r="CA48" s="157">
        <f t="shared" si="47"/>
        <v>4</v>
      </c>
      <c r="CB48" s="157" t="str">
        <f t="shared" si="48"/>
        <v>XXX</v>
      </c>
      <c r="CC48" s="157" t="str">
        <f t="shared" si="49"/>
        <v>XXX</v>
      </c>
      <c r="CD48" s="157" t="str">
        <f t="shared" si="50"/>
        <v>XXX</v>
      </c>
      <c r="CE48" s="157" t="str">
        <f t="shared" si="51"/>
        <v>XXX</v>
      </c>
      <c r="CF48" s="157" t="str">
        <f t="shared" si="52"/>
        <v>XXX</v>
      </c>
      <c r="CG48" s="162">
        <f t="shared" si="53"/>
        <v>5</v>
      </c>
    </row>
    <row r="49" spans="1:85" ht="20.25" customHeight="1">
      <c r="A49" s="185" t="str">
        <f>'Inserisci parametri'!A49</f>
        <v>Nome e Cognome 45</v>
      </c>
      <c r="B49" s="201">
        <v>7</v>
      </c>
      <c r="C49" s="176">
        <v>6</v>
      </c>
      <c r="D49" s="176">
        <v>7</v>
      </c>
      <c r="E49" s="176">
        <v>7</v>
      </c>
      <c r="F49" s="176">
        <v>7</v>
      </c>
      <c r="G49" s="176">
        <v>8</v>
      </c>
      <c r="H49" s="176">
        <v>8</v>
      </c>
      <c r="I49" s="176">
        <v>8</v>
      </c>
      <c r="J49" s="176">
        <v>9</v>
      </c>
      <c r="K49" s="176">
        <v>8</v>
      </c>
      <c r="L49" s="176">
        <v>8</v>
      </c>
      <c r="M49" s="176">
        <v>9</v>
      </c>
      <c r="N49" s="176">
        <v>7</v>
      </c>
      <c r="O49" s="176">
        <v>9</v>
      </c>
      <c r="P49" s="176">
        <v>9</v>
      </c>
      <c r="Q49" s="174"/>
      <c r="R49" s="174"/>
      <c r="S49" s="174"/>
      <c r="T49" s="174"/>
      <c r="U49" s="174"/>
      <c r="V49" s="174">
        <v>7</v>
      </c>
      <c r="W49" s="174">
        <v>7</v>
      </c>
      <c r="X49" s="174">
        <v>8</v>
      </c>
      <c r="Y49" s="174">
        <v>8</v>
      </c>
      <c r="Z49" s="174">
        <v>8</v>
      </c>
      <c r="AA49" s="202">
        <v>8</v>
      </c>
      <c r="AB49" s="155">
        <f t="shared" si="54"/>
        <v>5.961948196225713</v>
      </c>
      <c r="AC49" s="155">
        <f t="shared" si="56"/>
        <v>5.667130942574792</v>
      </c>
      <c r="AD49" s="155">
        <f t="shared" si="57"/>
        <v>6.273982026919112</v>
      </c>
      <c r="AE49" s="155">
        <f t="shared" si="58"/>
        <v>7.222062512976546</v>
      </c>
      <c r="AF49" s="155">
        <f t="shared" si="59"/>
        <v>6.8025809732652025</v>
      </c>
      <c r="AG49" s="100">
        <f t="shared" si="55"/>
        <v>6.560797945143417</v>
      </c>
      <c r="AH49" s="166">
        <f t="shared" si="60"/>
        <v>6.218488866733609</v>
      </c>
      <c r="AI49" s="156">
        <f t="shared" si="61"/>
        <v>3.982021959437746</v>
      </c>
      <c r="AJ49" s="156">
        <f t="shared" si="62"/>
        <v>6.218488866733609</v>
      </c>
      <c r="AK49" s="156">
        <f t="shared" si="63"/>
        <v>6.218488866733609</v>
      </c>
      <c r="AL49" s="156">
        <f t="shared" si="64"/>
        <v>6.218488866733609</v>
      </c>
      <c r="AM49" s="156">
        <f t="shared" si="65"/>
        <v>5.95132420613108</v>
      </c>
      <c r="AN49" s="156">
        <f t="shared" si="66"/>
        <v>5.95132420613108</v>
      </c>
      <c r="AO49" s="156">
        <f t="shared" si="67"/>
        <v>5.95132420613108</v>
      </c>
      <c r="AP49" s="156">
        <f t="shared" si="68"/>
        <v>7.629250364976448</v>
      </c>
      <c r="AQ49" s="156">
        <f t="shared" si="69"/>
        <v>5.95132420613108</v>
      </c>
      <c r="AR49" s="156">
        <f t="shared" si="70"/>
        <v>7.1362688452331655</v>
      </c>
      <c r="AS49" s="156">
        <f t="shared" si="71"/>
        <v>8.193466737925347</v>
      </c>
      <c r="AT49" s="156">
        <f t="shared" si="72"/>
        <v>6.0790709525409845</v>
      </c>
      <c r="AU49" s="156">
        <f t="shared" si="73"/>
        <v>8.193466737925347</v>
      </c>
      <c r="AV49" s="156">
        <f t="shared" si="74"/>
        <v>8.193466737925347</v>
      </c>
      <c r="AW49" s="156" t="str">
        <f t="shared" si="75"/>
        <v>X</v>
      </c>
      <c r="AX49" s="156" t="str">
        <f t="shared" si="76"/>
        <v>X</v>
      </c>
      <c r="AY49" s="156" t="str">
        <f t="shared" si="77"/>
        <v>X</v>
      </c>
      <c r="AZ49" s="156" t="str">
        <f t="shared" si="78"/>
        <v>X</v>
      </c>
      <c r="BA49" s="156" t="str">
        <f t="shared" si="79"/>
        <v>X</v>
      </c>
      <c r="BB49" s="156">
        <f t="shared" si="81"/>
        <v>4.541710866804996</v>
      </c>
      <c r="BC49" s="156">
        <f t="shared" si="82"/>
        <v>4.541710866804996</v>
      </c>
      <c r="BD49" s="156">
        <f t="shared" si="83"/>
        <v>6.847044082270777</v>
      </c>
      <c r="BE49" s="156">
        <f t="shared" si="84"/>
        <v>6.847044082270777</v>
      </c>
      <c r="BF49" s="156">
        <f t="shared" si="85"/>
        <v>6.847044082270777</v>
      </c>
      <c r="BG49" s="167">
        <f t="shared" si="80"/>
        <v>6.560797945143417</v>
      </c>
      <c r="BH49" s="161">
        <f t="shared" si="28"/>
        <v>7</v>
      </c>
      <c r="BI49" s="157">
        <f t="shared" si="29"/>
        <v>6</v>
      </c>
      <c r="BJ49" s="157">
        <f t="shared" si="30"/>
        <v>7</v>
      </c>
      <c r="BK49" s="157">
        <f t="shared" si="31"/>
        <v>7</v>
      </c>
      <c r="BL49" s="157">
        <f t="shared" si="32"/>
        <v>7</v>
      </c>
      <c r="BM49" s="157">
        <f t="shared" si="33"/>
        <v>8</v>
      </c>
      <c r="BN49" s="157">
        <f t="shared" si="34"/>
        <v>8</v>
      </c>
      <c r="BO49" s="157">
        <f t="shared" si="35"/>
        <v>8</v>
      </c>
      <c r="BP49" s="157">
        <f t="shared" si="36"/>
        <v>9</v>
      </c>
      <c r="BQ49" s="157">
        <f t="shared" si="37"/>
        <v>8</v>
      </c>
      <c r="BR49" s="157">
        <f t="shared" si="38"/>
        <v>8</v>
      </c>
      <c r="BS49" s="157">
        <f t="shared" si="39"/>
        <v>9</v>
      </c>
      <c r="BT49" s="157">
        <f t="shared" si="40"/>
        <v>7</v>
      </c>
      <c r="BU49" s="157">
        <f t="shared" si="41"/>
        <v>9</v>
      </c>
      <c r="BV49" s="157">
        <f t="shared" si="42"/>
        <v>9</v>
      </c>
      <c r="BW49" s="157" t="str">
        <f t="shared" si="43"/>
        <v>XXX</v>
      </c>
      <c r="BX49" s="157" t="str">
        <f t="shared" si="44"/>
        <v>XXX</v>
      </c>
      <c r="BY49" s="157" t="str">
        <f t="shared" si="45"/>
        <v>XXX</v>
      </c>
      <c r="BZ49" s="157" t="str">
        <f t="shared" si="46"/>
        <v>XXX</v>
      </c>
      <c r="CA49" s="157" t="str">
        <f t="shared" si="47"/>
        <v>XXX</v>
      </c>
      <c r="CB49" s="157">
        <f t="shared" si="48"/>
        <v>7</v>
      </c>
      <c r="CC49" s="157">
        <f t="shared" si="49"/>
        <v>7</v>
      </c>
      <c r="CD49" s="157">
        <f t="shared" si="50"/>
        <v>8</v>
      </c>
      <c r="CE49" s="157">
        <f t="shared" si="51"/>
        <v>8</v>
      </c>
      <c r="CF49" s="157">
        <f t="shared" si="52"/>
        <v>8</v>
      </c>
      <c r="CG49" s="162">
        <f t="shared" si="53"/>
        <v>8</v>
      </c>
    </row>
    <row r="50" spans="1:85" ht="20.25" customHeight="1">
      <c r="A50" s="185" t="str">
        <f>'Inserisci parametri'!A50</f>
        <v>Nome e Cognome 46</v>
      </c>
      <c r="B50" s="201">
        <v>7</v>
      </c>
      <c r="C50" s="176">
        <v>6</v>
      </c>
      <c r="D50" s="176">
        <v>7</v>
      </c>
      <c r="E50" s="176">
        <v>6</v>
      </c>
      <c r="F50" s="176">
        <v>7</v>
      </c>
      <c r="G50" s="176">
        <v>6</v>
      </c>
      <c r="H50" s="176">
        <v>7</v>
      </c>
      <c r="I50" s="176">
        <v>8</v>
      </c>
      <c r="J50" s="176">
        <v>6</v>
      </c>
      <c r="K50" s="176">
        <v>8</v>
      </c>
      <c r="L50" s="176">
        <v>7</v>
      </c>
      <c r="M50" s="176">
        <v>6</v>
      </c>
      <c r="N50" s="176">
        <v>6</v>
      </c>
      <c r="O50" s="176">
        <v>6</v>
      </c>
      <c r="P50" s="176">
        <v>9</v>
      </c>
      <c r="Q50" s="176"/>
      <c r="R50" s="176"/>
      <c r="S50" s="176"/>
      <c r="T50" s="176"/>
      <c r="U50" s="176"/>
      <c r="V50" s="174">
        <v>6</v>
      </c>
      <c r="W50" s="174"/>
      <c r="X50" s="174"/>
      <c r="Y50" s="174">
        <v>8</v>
      </c>
      <c r="Z50" s="174">
        <v>8</v>
      </c>
      <c r="AA50" s="202">
        <v>8</v>
      </c>
      <c r="AB50" s="155">
        <f t="shared" si="54"/>
        <v>4.282352339763538</v>
      </c>
      <c r="AC50" s="155">
        <f t="shared" si="56"/>
        <v>4.425764355524087</v>
      </c>
      <c r="AD50" s="155">
        <f t="shared" si="57"/>
        <v>5.730562044237831</v>
      </c>
      <c r="AE50" s="155">
        <f t="shared" si="58"/>
        <v>4.6116027474994175</v>
      </c>
      <c r="AF50" s="155">
        <f t="shared" si="59"/>
        <v>6.8025809732652025</v>
      </c>
      <c r="AG50" s="100">
        <f t="shared" si="55"/>
        <v>6.560797945143417</v>
      </c>
      <c r="AH50" s="166">
        <f t="shared" si="60"/>
        <v>6.218488866733609</v>
      </c>
      <c r="AI50" s="156">
        <f t="shared" si="61"/>
        <v>3.982021959437746</v>
      </c>
      <c r="AJ50" s="156">
        <f t="shared" si="62"/>
        <v>6.218488866733609</v>
      </c>
      <c r="AK50" s="156">
        <f t="shared" si="63"/>
        <v>3.982021959437746</v>
      </c>
      <c r="AL50" s="156">
        <f t="shared" si="64"/>
        <v>6.218488866733609</v>
      </c>
      <c r="AM50" s="156">
        <f t="shared" si="65"/>
        <v>2.595471888440342</v>
      </c>
      <c r="AN50" s="156">
        <f t="shared" si="66"/>
        <v>4.273398047285711</v>
      </c>
      <c r="AO50" s="156">
        <f t="shared" si="67"/>
        <v>5.95132420613108</v>
      </c>
      <c r="AP50" s="156">
        <f t="shared" si="68"/>
        <v>2.595471888440342</v>
      </c>
      <c r="AQ50" s="156">
        <f t="shared" si="69"/>
        <v>5.95132420613108</v>
      </c>
      <c r="AR50" s="156">
        <f t="shared" si="70"/>
        <v>6.0790709525409845</v>
      </c>
      <c r="AS50" s="156">
        <f t="shared" si="71"/>
        <v>5.021873059848804</v>
      </c>
      <c r="AT50" s="156">
        <f t="shared" si="72"/>
        <v>5.021873059848804</v>
      </c>
      <c r="AU50" s="156">
        <f t="shared" si="73"/>
        <v>5.021873059848804</v>
      </c>
      <c r="AV50" s="156">
        <f t="shared" si="74"/>
        <v>8.193466737925347</v>
      </c>
      <c r="AW50" s="156" t="str">
        <f t="shared" si="75"/>
        <v>X</v>
      </c>
      <c r="AX50" s="156" t="str">
        <f t="shared" si="76"/>
        <v>X</v>
      </c>
      <c r="AY50" s="156" t="str">
        <f t="shared" si="77"/>
        <v>X</v>
      </c>
      <c r="AZ50" s="156" t="str">
        <f t="shared" si="78"/>
        <v>X</v>
      </c>
      <c r="BA50" s="156" t="str">
        <f t="shared" si="79"/>
        <v>X</v>
      </c>
      <c r="BB50" s="156">
        <f t="shared" si="81"/>
        <v>2.2363776513392146</v>
      </c>
      <c r="BC50" s="156" t="str">
        <f t="shared" si="82"/>
        <v>X</v>
      </c>
      <c r="BD50" s="156" t="str">
        <f t="shared" si="83"/>
        <v>X</v>
      </c>
      <c r="BE50" s="156">
        <f t="shared" si="84"/>
        <v>6.847044082270777</v>
      </c>
      <c r="BF50" s="156">
        <f t="shared" si="85"/>
        <v>6.847044082270777</v>
      </c>
      <c r="BG50" s="167">
        <f t="shared" si="80"/>
        <v>6.560797945143417</v>
      </c>
      <c r="BH50" s="161">
        <f t="shared" si="28"/>
        <v>7</v>
      </c>
      <c r="BI50" s="157">
        <f t="shared" si="29"/>
        <v>6</v>
      </c>
      <c r="BJ50" s="157">
        <f t="shared" si="30"/>
        <v>7</v>
      </c>
      <c r="BK50" s="157">
        <f t="shared" si="31"/>
        <v>6</v>
      </c>
      <c r="BL50" s="157">
        <f t="shared" si="32"/>
        <v>7</v>
      </c>
      <c r="BM50" s="157">
        <f t="shared" si="33"/>
        <v>6</v>
      </c>
      <c r="BN50" s="157">
        <f t="shared" si="34"/>
        <v>7</v>
      </c>
      <c r="BO50" s="157">
        <f t="shared" si="35"/>
        <v>8</v>
      </c>
      <c r="BP50" s="157">
        <f t="shared" si="36"/>
        <v>6</v>
      </c>
      <c r="BQ50" s="157">
        <f t="shared" si="37"/>
        <v>8</v>
      </c>
      <c r="BR50" s="157">
        <f t="shared" si="38"/>
        <v>7</v>
      </c>
      <c r="BS50" s="157">
        <f t="shared" si="39"/>
        <v>6</v>
      </c>
      <c r="BT50" s="157">
        <f t="shared" si="40"/>
        <v>6</v>
      </c>
      <c r="BU50" s="157">
        <f t="shared" si="41"/>
        <v>6</v>
      </c>
      <c r="BV50" s="157">
        <f t="shared" si="42"/>
        <v>9</v>
      </c>
      <c r="BW50" s="157" t="str">
        <f t="shared" si="43"/>
        <v>XXX</v>
      </c>
      <c r="BX50" s="157" t="str">
        <f t="shared" si="44"/>
        <v>XXX</v>
      </c>
      <c r="BY50" s="157" t="str">
        <f t="shared" si="45"/>
        <v>XXX</v>
      </c>
      <c r="BZ50" s="157" t="str">
        <f t="shared" si="46"/>
        <v>XXX</v>
      </c>
      <c r="CA50" s="157" t="str">
        <f t="shared" si="47"/>
        <v>XXX</v>
      </c>
      <c r="CB50" s="157">
        <f t="shared" si="48"/>
        <v>6</v>
      </c>
      <c r="CC50" s="157" t="str">
        <f t="shared" si="49"/>
        <v>XXX</v>
      </c>
      <c r="CD50" s="157" t="str">
        <f t="shared" si="50"/>
        <v>XXX</v>
      </c>
      <c r="CE50" s="157">
        <f t="shared" si="51"/>
        <v>8</v>
      </c>
      <c r="CF50" s="157">
        <f t="shared" si="52"/>
        <v>8</v>
      </c>
      <c r="CG50" s="162">
        <f t="shared" si="53"/>
        <v>8</v>
      </c>
    </row>
    <row r="51" spans="1:85" ht="20.25" customHeight="1">
      <c r="A51" s="185" t="str">
        <f>'Inserisci parametri'!A51</f>
        <v>Nome e Cognome 47</v>
      </c>
      <c r="B51" s="197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6"/>
      <c r="R51" s="176"/>
      <c r="S51" s="176"/>
      <c r="T51" s="176"/>
      <c r="U51" s="176"/>
      <c r="V51" s="174">
        <v>6.5</v>
      </c>
      <c r="W51" s="174">
        <v>6.5</v>
      </c>
      <c r="X51" s="174">
        <v>6.5</v>
      </c>
      <c r="Y51" s="174">
        <v>7</v>
      </c>
      <c r="Z51" s="174">
        <v>7</v>
      </c>
      <c r="AA51" s="202">
        <v>8</v>
      </c>
      <c r="AB51" s="155">
        <f t="shared" si="54"/>
        <v>3.3890442590721053</v>
      </c>
      <c r="AC51" s="155">
        <f t="shared" si="56"/>
        <v>3.3890442590721053</v>
      </c>
      <c r="AD51" s="155">
        <f t="shared" si="57"/>
        <v>3.3890442590721053</v>
      </c>
      <c r="AE51" s="155">
        <f t="shared" si="58"/>
        <v>4.541710866804996</v>
      </c>
      <c r="AF51" s="155">
        <f t="shared" si="59"/>
        <v>4.541710866804996</v>
      </c>
      <c r="AG51" s="100">
        <f t="shared" si="55"/>
        <v>6.560797945143417</v>
      </c>
      <c r="AH51" s="166" t="str">
        <f t="shared" si="60"/>
        <v>X</v>
      </c>
      <c r="AI51" s="156" t="str">
        <f t="shared" si="61"/>
        <v>X</v>
      </c>
      <c r="AJ51" s="156" t="str">
        <f t="shared" si="62"/>
        <v>X</v>
      </c>
      <c r="AK51" s="156" t="str">
        <f t="shared" si="63"/>
        <v>X</v>
      </c>
      <c r="AL51" s="156" t="str">
        <f t="shared" si="64"/>
        <v>X</v>
      </c>
      <c r="AM51" s="156" t="str">
        <f t="shared" si="65"/>
        <v>X</v>
      </c>
      <c r="AN51" s="156" t="str">
        <f t="shared" si="66"/>
        <v>X</v>
      </c>
      <c r="AO51" s="156" t="str">
        <f t="shared" si="67"/>
        <v>X</v>
      </c>
      <c r="AP51" s="156" t="str">
        <f t="shared" si="68"/>
        <v>X</v>
      </c>
      <c r="AQ51" s="156" t="str">
        <f t="shared" si="69"/>
        <v>X</v>
      </c>
      <c r="AR51" s="156" t="str">
        <f t="shared" si="70"/>
        <v>X</v>
      </c>
      <c r="AS51" s="156" t="str">
        <f t="shared" si="71"/>
        <v>X</v>
      </c>
      <c r="AT51" s="156" t="str">
        <f t="shared" si="72"/>
        <v>X</v>
      </c>
      <c r="AU51" s="156" t="str">
        <f t="shared" si="73"/>
        <v>X</v>
      </c>
      <c r="AV51" s="156" t="str">
        <f t="shared" si="74"/>
        <v>X</v>
      </c>
      <c r="AW51" s="156" t="str">
        <f t="shared" si="75"/>
        <v>X</v>
      </c>
      <c r="AX51" s="156" t="str">
        <f t="shared" si="76"/>
        <v>X</v>
      </c>
      <c r="AY51" s="156" t="str">
        <f t="shared" si="77"/>
        <v>X</v>
      </c>
      <c r="AZ51" s="156" t="str">
        <f t="shared" si="78"/>
        <v>X</v>
      </c>
      <c r="BA51" s="156" t="str">
        <f t="shared" si="79"/>
        <v>X</v>
      </c>
      <c r="BB51" s="156">
        <f t="shared" si="81"/>
        <v>3.3890442590721053</v>
      </c>
      <c r="BC51" s="156">
        <f t="shared" si="82"/>
        <v>3.3890442590721053</v>
      </c>
      <c r="BD51" s="156">
        <f t="shared" si="83"/>
        <v>3.3890442590721053</v>
      </c>
      <c r="BE51" s="156">
        <f t="shared" si="84"/>
        <v>4.541710866804996</v>
      </c>
      <c r="BF51" s="156">
        <f t="shared" si="85"/>
        <v>4.541710866804996</v>
      </c>
      <c r="BG51" s="167">
        <f t="shared" si="80"/>
        <v>6.560797945143417</v>
      </c>
      <c r="BH51" s="161" t="str">
        <f t="shared" si="28"/>
        <v>XXX</v>
      </c>
      <c r="BI51" s="157" t="str">
        <f t="shared" si="29"/>
        <v>XXX</v>
      </c>
      <c r="BJ51" s="157" t="str">
        <f t="shared" si="30"/>
        <v>XXX</v>
      </c>
      <c r="BK51" s="157" t="str">
        <f t="shared" si="31"/>
        <v>XXX</v>
      </c>
      <c r="BL51" s="157" t="str">
        <f t="shared" si="32"/>
        <v>XXX</v>
      </c>
      <c r="BM51" s="157" t="str">
        <f t="shared" si="33"/>
        <v>XXX</v>
      </c>
      <c r="BN51" s="157" t="str">
        <f t="shared" si="34"/>
        <v>XXX</v>
      </c>
      <c r="BO51" s="157" t="str">
        <f t="shared" si="35"/>
        <v>XXX</v>
      </c>
      <c r="BP51" s="157" t="str">
        <f t="shared" si="36"/>
        <v>XXX</v>
      </c>
      <c r="BQ51" s="157" t="str">
        <f t="shared" si="37"/>
        <v>XXX</v>
      </c>
      <c r="BR51" s="157" t="str">
        <f t="shared" si="38"/>
        <v>XXX</v>
      </c>
      <c r="BS51" s="157" t="str">
        <f t="shared" si="39"/>
        <v>XXX</v>
      </c>
      <c r="BT51" s="157" t="str">
        <f t="shared" si="40"/>
        <v>XXX</v>
      </c>
      <c r="BU51" s="157" t="str">
        <f t="shared" si="41"/>
        <v>XXX</v>
      </c>
      <c r="BV51" s="157" t="str">
        <f t="shared" si="42"/>
        <v>XXX</v>
      </c>
      <c r="BW51" s="157" t="str">
        <f t="shared" si="43"/>
        <v>XXX</v>
      </c>
      <c r="BX51" s="157" t="str">
        <f t="shared" si="44"/>
        <v>XXX</v>
      </c>
      <c r="BY51" s="157" t="str">
        <f t="shared" si="45"/>
        <v>XXX</v>
      </c>
      <c r="BZ51" s="157" t="str">
        <f t="shared" si="46"/>
        <v>XXX</v>
      </c>
      <c r="CA51" s="157" t="str">
        <f t="shared" si="47"/>
        <v>XXX</v>
      </c>
      <c r="CB51" s="157">
        <f t="shared" si="48"/>
        <v>6.5</v>
      </c>
      <c r="CC51" s="157">
        <f t="shared" si="49"/>
        <v>6.5</v>
      </c>
      <c r="CD51" s="157">
        <f t="shared" si="50"/>
        <v>6.5</v>
      </c>
      <c r="CE51" s="157">
        <f t="shared" si="51"/>
        <v>7</v>
      </c>
      <c r="CF51" s="157">
        <f t="shared" si="52"/>
        <v>7</v>
      </c>
      <c r="CG51" s="162">
        <f t="shared" si="53"/>
        <v>8</v>
      </c>
    </row>
    <row r="52" spans="1:85" ht="20.25" customHeight="1">
      <c r="A52" s="185" t="str">
        <f>'Inserisci parametri'!A52</f>
        <v>Nome e Cognome 48</v>
      </c>
      <c r="B52" s="197"/>
      <c r="C52" s="174"/>
      <c r="D52" s="174"/>
      <c r="E52" s="174"/>
      <c r="F52" s="174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4"/>
      <c r="R52" s="174"/>
      <c r="S52" s="174"/>
      <c r="T52" s="174"/>
      <c r="U52" s="174"/>
      <c r="V52" s="174">
        <v>7</v>
      </c>
      <c r="W52" s="174">
        <v>7</v>
      </c>
      <c r="X52" s="174">
        <v>7</v>
      </c>
      <c r="Y52" s="174">
        <v>7</v>
      </c>
      <c r="Z52" s="174">
        <v>8</v>
      </c>
      <c r="AA52" s="202">
        <v>7</v>
      </c>
      <c r="AB52" s="155">
        <f t="shared" si="54"/>
        <v>4.541710866804996</v>
      </c>
      <c r="AC52" s="155">
        <f t="shared" si="56"/>
        <v>4.541710866804996</v>
      </c>
      <c r="AD52" s="155">
        <f t="shared" si="57"/>
        <v>4.541710866804996</v>
      </c>
      <c r="AE52" s="155">
        <f t="shared" si="58"/>
        <v>4.541710866804996</v>
      </c>
      <c r="AF52" s="155">
        <f t="shared" si="59"/>
        <v>6.847044082270777</v>
      </c>
      <c r="AG52" s="100">
        <f t="shared" si="55"/>
        <v>4.826578006095176</v>
      </c>
      <c r="AH52" s="166" t="str">
        <f t="shared" si="60"/>
        <v>X</v>
      </c>
      <c r="AI52" s="156" t="str">
        <f t="shared" si="61"/>
        <v>X</v>
      </c>
      <c r="AJ52" s="156" t="str">
        <f t="shared" si="62"/>
        <v>X</v>
      </c>
      <c r="AK52" s="156" t="str">
        <f t="shared" si="63"/>
        <v>X</v>
      </c>
      <c r="AL52" s="156" t="str">
        <f t="shared" si="64"/>
        <v>X</v>
      </c>
      <c r="AM52" s="156" t="str">
        <f t="shared" si="65"/>
        <v>X</v>
      </c>
      <c r="AN52" s="156" t="str">
        <f t="shared" si="66"/>
        <v>X</v>
      </c>
      <c r="AO52" s="156" t="str">
        <f t="shared" si="67"/>
        <v>X</v>
      </c>
      <c r="AP52" s="156" t="str">
        <f t="shared" si="68"/>
        <v>X</v>
      </c>
      <c r="AQ52" s="156" t="str">
        <f t="shared" si="69"/>
        <v>X</v>
      </c>
      <c r="AR52" s="156" t="str">
        <f t="shared" si="70"/>
        <v>X</v>
      </c>
      <c r="AS52" s="156" t="str">
        <f t="shared" si="71"/>
        <v>X</v>
      </c>
      <c r="AT52" s="156" t="str">
        <f t="shared" si="72"/>
        <v>X</v>
      </c>
      <c r="AU52" s="156" t="str">
        <f t="shared" si="73"/>
        <v>X</v>
      </c>
      <c r="AV52" s="156" t="str">
        <f t="shared" si="74"/>
        <v>X</v>
      </c>
      <c r="AW52" s="156" t="str">
        <f t="shared" si="75"/>
        <v>X</v>
      </c>
      <c r="AX52" s="156" t="str">
        <f t="shared" si="76"/>
        <v>X</v>
      </c>
      <c r="AY52" s="156" t="str">
        <f t="shared" si="77"/>
        <v>X</v>
      </c>
      <c r="AZ52" s="156" t="str">
        <f t="shared" si="78"/>
        <v>X</v>
      </c>
      <c r="BA52" s="156" t="str">
        <f t="shared" si="79"/>
        <v>X</v>
      </c>
      <c r="BB52" s="156">
        <f t="shared" si="81"/>
        <v>4.541710866804996</v>
      </c>
      <c r="BC52" s="156">
        <f t="shared" si="82"/>
        <v>4.541710866804996</v>
      </c>
      <c r="BD52" s="156">
        <f t="shared" si="83"/>
        <v>4.541710866804996</v>
      </c>
      <c r="BE52" s="156">
        <f t="shared" si="84"/>
        <v>4.541710866804996</v>
      </c>
      <c r="BF52" s="156">
        <f t="shared" si="85"/>
        <v>6.847044082270777</v>
      </c>
      <c r="BG52" s="167">
        <f t="shared" si="80"/>
        <v>4.826578006095176</v>
      </c>
      <c r="BH52" s="161" t="str">
        <f t="shared" si="28"/>
        <v>XXX</v>
      </c>
      <c r="BI52" s="157" t="str">
        <f t="shared" si="29"/>
        <v>XXX</v>
      </c>
      <c r="BJ52" s="157" t="str">
        <f t="shared" si="30"/>
        <v>XXX</v>
      </c>
      <c r="BK52" s="157" t="str">
        <f t="shared" si="31"/>
        <v>XXX</v>
      </c>
      <c r="BL52" s="157" t="str">
        <f t="shared" si="32"/>
        <v>XXX</v>
      </c>
      <c r="BM52" s="157" t="str">
        <f t="shared" si="33"/>
        <v>XXX</v>
      </c>
      <c r="BN52" s="157" t="str">
        <f t="shared" si="34"/>
        <v>XXX</v>
      </c>
      <c r="BO52" s="157" t="str">
        <f t="shared" si="35"/>
        <v>XXX</v>
      </c>
      <c r="BP52" s="157" t="str">
        <f t="shared" si="36"/>
        <v>XXX</v>
      </c>
      <c r="BQ52" s="157" t="str">
        <f t="shared" si="37"/>
        <v>XXX</v>
      </c>
      <c r="BR52" s="157" t="str">
        <f t="shared" si="38"/>
        <v>XXX</v>
      </c>
      <c r="BS52" s="157" t="str">
        <f t="shared" si="39"/>
        <v>XXX</v>
      </c>
      <c r="BT52" s="157" t="str">
        <f t="shared" si="40"/>
        <v>XXX</v>
      </c>
      <c r="BU52" s="157" t="str">
        <f t="shared" si="41"/>
        <v>XXX</v>
      </c>
      <c r="BV52" s="157" t="str">
        <f t="shared" si="42"/>
        <v>XXX</v>
      </c>
      <c r="BW52" s="157" t="str">
        <f t="shared" si="43"/>
        <v>XXX</v>
      </c>
      <c r="BX52" s="157" t="str">
        <f t="shared" si="44"/>
        <v>XXX</v>
      </c>
      <c r="BY52" s="157" t="str">
        <f t="shared" si="45"/>
        <v>XXX</v>
      </c>
      <c r="BZ52" s="157" t="str">
        <f t="shared" si="46"/>
        <v>XXX</v>
      </c>
      <c r="CA52" s="157" t="str">
        <f t="shared" si="47"/>
        <v>XXX</v>
      </c>
      <c r="CB52" s="157">
        <f t="shared" si="48"/>
        <v>7</v>
      </c>
      <c r="CC52" s="157">
        <f t="shared" si="49"/>
        <v>7</v>
      </c>
      <c r="CD52" s="157">
        <f t="shared" si="50"/>
        <v>7</v>
      </c>
      <c r="CE52" s="157">
        <f t="shared" si="51"/>
        <v>7</v>
      </c>
      <c r="CF52" s="157">
        <f t="shared" si="52"/>
        <v>8</v>
      </c>
      <c r="CG52" s="162">
        <f t="shared" si="53"/>
        <v>7</v>
      </c>
    </row>
    <row r="53" spans="1:85" ht="20.25" customHeight="1">
      <c r="A53" s="185" t="str">
        <f>'Inserisci parametri'!A53</f>
        <v>Nome e Cognome 49</v>
      </c>
      <c r="B53" s="201">
        <v>5</v>
      </c>
      <c r="C53" s="176">
        <v>5</v>
      </c>
      <c r="D53" s="176">
        <v>5</v>
      </c>
      <c r="E53" s="176">
        <v>7</v>
      </c>
      <c r="F53" s="176">
        <v>6</v>
      </c>
      <c r="G53" s="174"/>
      <c r="H53" s="174"/>
      <c r="I53" s="174"/>
      <c r="J53" s="174"/>
      <c r="K53" s="174"/>
      <c r="L53" s="174">
        <v>3</v>
      </c>
      <c r="M53" s="174">
        <v>3</v>
      </c>
      <c r="N53" s="174">
        <v>4</v>
      </c>
      <c r="O53" s="174">
        <v>7</v>
      </c>
      <c r="P53" s="174">
        <v>6</v>
      </c>
      <c r="Q53" s="176">
        <v>4.5</v>
      </c>
      <c r="R53" s="176">
        <v>5</v>
      </c>
      <c r="S53" s="176">
        <v>5</v>
      </c>
      <c r="T53" s="176">
        <v>8</v>
      </c>
      <c r="U53" s="176">
        <v>7</v>
      </c>
      <c r="V53" s="174"/>
      <c r="W53" s="174"/>
      <c r="X53" s="174"/>
      <c r="Y53" s="174"/>
      <c r="Z53" s="174"/>
      <c r="AA53" s="202">
        <v>5</v>
      </c>
      <c r="AB53" s="155">
        <f t="shared" si="54"/>
        <v>2.2895670621281377</v>
      </c>
      <c r="AC53" s="155">
        <f t="shared" si="56"/>
        <v>2.473127117421153</v>
      </c>
      <c r="AD53" s="155">
        <f t="shared" si="57"/>
        <v>2.825526414985213</v>
      </c>
      <c r="AE53" s="155">
        <f t="shared" si="58"/>
        <v>6.475062577632724</v>
      </c>
      <c r="AF53" s="155">
        <f t="shared" si="59"/>
        <v>5.0100542003840145</v>
      </c>
      <c r="AG53" s="100">
        <f t="shared" si="55"/>
        <v>1.3581381279986968</v>
      </c>
      <c r="AH53" s="166">
        <f t="shared" si="60"/>
        <v>1.7455550521418832</v>
      </c>
      <c r="AI53" s="156">
        <f t="shared" si="61"/>
        <v>1.7455550521418832</v>
      </c>
      <c r="AJ53" s="156">
        <f t="shared" si="62"/>
        <v>1.7455550521418832</v>
      </c>
      <c r="AK53" s="156">
        <f t="shared" si="63"/>
        <v>6.218488866733609</v>
      </c>
      <c r="AL53" s="156">
        <f t="shared" si="64"/>
        <v>3.982021959437746</v>
      </c>
      <c r="AM53" s="156" t="str">
        <f t="shared" si="65"/>
        <v>X</v>
      </c>
      <c r="AN53" s="156" t="str">
        <f t="shared" si="66"/>
        <v>X</v>
      </c>
      <c r="AO53" s="156" t="str">
        <f t="shared" si="67"/>
        <v>X</v>
      </c>
      <c r="AP53" s="156" t="str">
        <f t="shared" si="68"/>
        <v>X</v>
      </c>
      <c r="AQ53" s="156" t="str">
        <f t="shared" si="69"/>
        <v>X</v>
      </c>
      <c r="AR53" s="156">
        <f t="shared" si="70"/>
        <v>1.8502793817722618</v>
      </c>
      <c r="AS53" s="156">
        <f t="shared" si="71"/>
        <v>1.8502793817722618</v>
      </c>
      <c r="AT53" s="156">
        <f t="shared" si="72"/>
        <v>2.907477274464443</v>
      </c>
      <c r="AU53" s="156">
        <f t="shared" si="73"/>
        <v>6.0790709525409845</v>
      </c>
      <c r="AV53" s="156">
        <f t="shared" si="74"/>
        <v>5.021873059848804</v>
      </c>
      <c r="AW53" s="156">
        <f t="shared" si="75"/>
        <v>3.2728667524702684</v>
      </c>
      <c r="AX53" s="156">
        <f t="shared" si="76"/>
        <v>3.8235469183493134</v>
      </c>
      <c r="AY53" s="156">
        <f t="shared" si="77"/>
        <v>3.8235469183493134</v>
      </c>
      <c r="AZ53" s="156">
        <f t="shared" si="78"/>
        <v>7.1276279136235825</v>
      </c>
      <c r="BA53" s="156">
        <f t="shared" si="79"/>
        <v>6.0262675818654925</v>
      </c>
      <c r="BB53" s="156" t="str">
        <f t="shared" si="81"/>
        <v>X</v>
      </c>
      <c r="BC53" s="156" t="str">
        <f t="shared" si="82"/>
        <v>X</v>
      </c>
      <c r="BD53" s="156" t="str">
        <f t="shared" si="83"/>
        <v>X</v>
      </c>
      <c r="BE53" s="156" t="str">
        <f t="shared" si="84"/>
        <v>X</v>
      </c>
      <c r="BF53" s="156" t="str">
        <f t="shared" si="85"/>
        <v>X</v>
      </c>
      <c r="BG53" s="167">
        <f t="shared" si="80"/>
        <v>1.3581381279986968</v>
      </c>
      <c r="BH53" s="161">
        <f t="shared" si="28"/>
        <v>5</v>
      </c>
      <c r="BI53" s="157">
        <f t="shared" si="29"/>
        <v>5</v>
      </c>
      <c r="BJ53" s="157">
        <f t="shared" si="30"/>
        <v>5</v>
      </c>
      <c r="BK53" s="157">
        <f t="shared" si="31"/>
        <v>7</v>
      </c>
      <c r="BL53" s="157">
        <f t="shared" si="32"/>
        <v>6</v>
      </c>
      <c r="BM53" s="157" t="str">
        <f t="shared" si="33"/>
        <v>XXX</v>
      </c>
      <c r="BN53" s="157" t="str">
        <f t="shared" si="34"/>
        <v>XXX</v>
      </c>
      <c r="BO53" s="157" t="str">
        <f t="shared" si="35"/>
        <v>XXX</v>
      </c>
      <c r="BP53" s="157" t="str">
        <f t="shared" si="36"/>
        <v>XXX</v>
      </c>
      <c r="BQ53" s="157" t="str">
        <f t="shared" si="37"/>
        <v>XXX</v>
      </c>
      <c r="BR53" s="157">
        <f t="shared" si="38"/>
        <v>3</v>
      </c>
      <c r="BS53" s="157">
        <f t="shared" si="39"/>
        <v>3</v>
      </c>
      <c r="BT53" s="157">
        <f t="shared" si="40"/>
        <v>4</v>
      </c>
      <c r="BU53" s="157">
        <f t="shared" si="41"/>
        <v>7</v>
      </c>
      <c r="BV53" s="157">
        <f t="shared" si="42"/>
        <v>6</v>
      </c>
      <c r="BW53" s="157">
        <f t="shared" si="43"/>
        <v>4.5</v>
      </c>
      <c r="BX53" s="157">
        <f t="shared" si="44"/>
        <v>5</v>
      </c>
      <c r="BY53" s="157">
        <f t="shared" si="45"/>
        <v>5</v>
      </c>
      <c r="BZ53" s="157">
        <f t="shared" si="46"/>
        <v>8</v>
      </c>
      <c r="CA53" s="157">
        <f t="shared" si="47"/>
        <v>7</v>
      </c>
      <c r="CB53" s="157" t="str">
        <f t="shared" si="48"/>
        <v>XXX</v>
      </c>
      <c r="CC53" s="157" t="str">
        <f t="shared" si="49"/>
        <v>XXX</v>
      </c>
      <c r="CD53" s="157" t="str">
        <f t="shared" si="50"/>
        <v>XXX</v>
      </c>
      <c r="CE53" s="157" t="str">
        <f t="shared" si="51"/>
        <v>XXX</v>
      </c>
      <c r="CF53" s="157" t="str">
        <f t="shared" si="52"/>
        <v>XXX</v>
      </c>
      <c r="CG53" s="162">
        <f t="shared" si="53"/>
        <v>5</v>
      </c>
    </row>
    <row r="54" spans="1:85" ht="20.25" customHeight="1">
      <c r="A54" s="185" t="str">
        <f>'Inserisci parametri'!A54</f>
        <v>Nome e Cognome 50</v>
      </c>
      <c r="B54" s="201"/>
      <c r="C54" s="176"/>
      <c r="D54" s="176"/>
      <c r="E54" s="176"/>
      <c r="F54" s="176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6">
        <v>10</v>
      </c>
      <c r="R54" s="176">
        <v>10</v>
      </c>
      <c r="S54" s="176">
        <v>10</v>
      </c>
      <c r="T54" s="176">
        <v>10</v>
      </c>
      <c r="U54" s="176">
        <v>9</v>
      </c>
      <c r="V54" s="174"/>
      <c r="W54" s="174"/>
      <c r="X54" s="174"/>
      <c r="Y54" s="174"/>
      <c r="Z54" s="174"/>
      <c r="AA54" s="202">
        <v>7</v>
      </c>
      <c r="AB54" s="155">
        <f t="shared" si="54"/>
        <v>9.330348577139763</v>
      </c>
      <c r="AC54" s="155">
        <f t="shared" si="56"/>
        <v>9.330348577139763</v>
      </c>
      <c r="AD54" s="155">
        <f t="shared" si="57"/>
        <v>9.330348577139763</v>
      </c>
      <c r="AE54" s="155">
        <f t="shared" si="58"/>
        <v>9.330348577139763</v>
      </c>
      <c r="AF54" s="155">
        <f t="shared" si="59"/>
        <v>8.228988245381672</v>
      </c>
      <c r="AG54" s="100">
        <f t="shared" si="55"/>
        <v>4.826578006095176</v>
      </c>
      <c r="AH54" s="166" t="str">
        <f t="shared" si="60"/>
        <v>X</v>
      </c>
      <c r="AI54" s="156" t="str">
        <f t="shared" si="61"/>
        <v>X</v>
      </c>
      <c r="AJ54" s="156" t="str">
        <f t="shared" si="62"/>
        <v>X</v>
      </c>
      <c r="AK54" s="156" t="str">
        <f t="shared" si="63"/>
        <v>X</v>
      </c>
      <c r="AL54" s="156" t="str">
        <f t="shared" si="64"/>
        <v>X</v>
      </c>
      <c r="AM54" s="156" t="str">
        <f t="shared" si="65"/>
        <v>X</v>
      </c>
      <c r="AN54" s="156" t="str">
        <f t="shared" si="66"/>
        <v>X</v>
      </c>
      <c r="AO54" s="156" t="str">
        <f t="shared" si="67"/>
        <v>X</v>
      </c>
      <c r="AP54" s="156" t="str">
        <f t="shared" si="68"/>
        <v>X</v>
      </c>
      <c r="AQ54" s="156" t="str">
        <f t="shared" si="69"/>
        <v>X</v>
      </c>
      <c r="AR54" s="156" t="str">
        <f t="shared" si="70"/>
        <v>X</v>
      </c>
      <c r="AS54" s="156" t="str">
        <f t="shared" si="71"/>
        <v>X</v>
      </c>
      <c r="AT54" s="156" t="str">
        <f t="shared" si="72"/>
        <v>X</v>
      </c>
      <c r="AU54" s="156" t="str">
        <f t="shared" si="73"/>
        <v>X</v>
      </c>
      <c r="AV54" s="156" t="str">
        <f t="shared" si="74"/>
        <v>X</v>
      </c>
      <c r="AW54" s="156">
        <f t="shared" si="75"/>
        <v>9.330348577139763</v>
      </c>
      <c r="AX54" s="156">
        <f t="shared" si="76"/>
        <v>9.330348577139763</v>
      </c>
      <c r="AY54" s="156">
        <f t="shared" si="77"/>
        <v>9.330348577139763</v>
      </c>
      <c r="AZ54" s="156">
        <f t="shared" si="78"/>
        <v>9.330348577139763</v>
      </c>
      <c r="BA54" s="156">
        <f t="shared" si="79"/>
        <v>8.228988245381672</v>
      </c>
      <c r="BB54" s="156" t="str">
        <f t="shared" si="81"/>
        <v>X</v>
      </c>
      <c r="BC54" s="156" t="str">
        <f t="shared" si="82"/>
        <v>X</v>
      </c>
      <c r="BD54" s="156" t="str">
        <f t="shared" si="83"/>
        <v>X</v>
      </c>
      <c r="BE54" s="156" t="str">
        <f t="shared" si="84"/>
        <v>X</v>
      </c>
      <c r="BF54" s="156" t="str">
        <f t="shared" si="85"/>
        <v>X</v>
      </c>
      <c r="BG54" s="167">
        <f t="shared" si="80"/>
        <v>4.826578006095176</v>
      </c>
      <c r="BH54" s="161" t="str">
        <f t="shared" si="28"/>
        <v>XXX</v>
      </c>
      <c r="BI54" s="157" t="str">
        <f t="shared" si="29"/>
        <v>XXX</v>
      </c>
      <c r="BJ54" s="157" t="str">
        <f t="shared" si="30"/>
        <v>XXX</v>
      </c>
      <c r="BK54" s="157" t="str">
        <f t="shared" si="31"/>
        <v>XXX</v>
      </c>
      <c r="BL54" s="157" t="str">
        <f t="shared" si="32"/>
        <v>XXX</v>
      </c>
      <c r="BM54" s="157" t="str">
        <f t="shared" si="33"/>
        <v>XXX</v>
      </c>
      <c r="BN54" s="157" t="str">
        <f t="shared" si="34"/>
        <v>XXX</v>
      </c>
      <c r="BO54" s="157" t="str">
        <f t="shared" si="35"/>
        <v>XXX</v>
      </c>
      <c r="BP54" s="157" t="str">
        <f t="shared" si="36"/>
        <v>XXX</v>
      </c>
      <c r="BQ54" s="157" t="str">
        <f t="shared" si="37"/>
        <v>XXX</v>
      </c>
      <c r="BR54" s="157" t="str">
        <f t="shared" si="38"/>
        <v>XXX</v>
      </c>
      <c r="BS54" s="157" t="str">
        <f t="shared" si="39"/>
        <v>XXX</v>
      </c>
      <c r="BT54" s="157" t="str">
        <f t="shared" si="40"/>
        <v>XXX</v>
      </c>
      <c r="BU54" s="157" t="str">
        <f t="shared" si="41"/>
        <v>XXX</v>
      </c>
      <c r="BV54" s="157" t="str">
        <f t="shared" si="42"/>
        <v>XXX</v>
      </c>
      <c r="BW54" s="157">
        <f t="shared" si="43"/>
        <v>10</v>
      </c>
      <c r="BX54" s="157">
        <f t="shared" si="44"/>
        <v>10</v>
      </c>
      <c r="BY54" s="157">
        <f t="shared" si="45"/>
        <v>10</v>
      </c>
      <c r="BZ54" s="157">
        <f t="shared" si="46"/>
        <v>10</v>
      </c>
      <c r="CA54" s="157">
        <f t="shared" si="47"/>
        <v>9</v>
      </c>
      <c r="CB54" s="157" t="str">
        <f t="shared" si="48"/>
        <v>XXX</v>
      </c>
      <c r="CC54" s="157" t="str">
        <f t="shared" si="49"/>
        <v>XXX</v>
      </c>
      <c r="CD54" s="157" t="str">
        <f t="shared" si="50"/>
        <v>XXX</v>
      </c>
      <c r="CE54" s="157" t="str">
        <f t="shared" si="51"/>
        <v>XXX</v>
      </c>
      <c r="CF54" s="157" t="str">
        <f t="shared" si="52"/>
        <v>XXX</v>
      </c>
      <c r="CG54" s="162">
        <f t="shared" si="53"/>
        <v>7</v>
      </c>
    </row>
    <row r="55" spans="1:85" ht="20.25" customHeight="1" thickBot="1">
      <c r="A55" s="185" t="str">
        <f>'Inserisci parametri'!A55</f>
        <v>Nome e Cognome 51</v>
      </c>
      <c r="B55" s="203">
        <v>6</v>
      </c>
      <c r="C55" s="204">
        <v>6</v>
      </c>
      <c r="D55" s="204">
        <v>7</v>
      </c>
      <c r="E55" s="204">
        <v>6</v>
      </c>
      <c r="F55" s="204">
        <v>7</v>
      </c>
      <c r="G55" s="204"/>
      <c r="H55" s="204"/>
      <c r="I55" s="204"/>
      <c r="J55" s="204"/>
      <c r="K55" s="204"/>
      <c r="L55" s="205">
        <v>5</v>
      </c>
      <c r="M55" s="205">
        <v>5</v>
      </c>
      <c r="N55" s="205">
        <v>6</v>
      </c>
      <c r="O55" s="205">
        <v>6</v>
      </c>
      <c r="P55" s="205">
        <v>7</v>
      </c>
      <c r="Q55" s="204">
        <v>6</v>
      </c>
      <c r="R55" s="204">
        <v>5</v>
      </c>
      <c r="S55" s="204">
        <v>6</v>
      </c>
      <c r="T55" s="204">
        <v>6</v>
      </c>
      <c r="U55" s="204">
        <v>6</v>
      </c>
      <c r="V55" s="205"/>
      <c r="W55" s="205"/>
      <c r="X55" s="205"/>
      <c r="Y55" s="205"/>
      <c r="Z55" s="205"/>
      <c r="AA55" s="206">
        <v>8</v>
      </c>
      <c r="AB55" s="155">
        <f t="shared" si="54"/>
        <v>4.290534792233924</v>
      </c>
      <c r="AC55" s="155">
        <f t="shared" si="56"/>
        <v>3.9234146816478943</v>
      </c>
      <c r="AD55" s="155">
        <f t="shared" si="57"/>
        <v>5.388423058896605</v>
      </c>
      <c r="AE55" s="155">
        <f t="shared" si="58"/>
        <v>4.6429340897979845</v>
      </c>
      <c r="AF55" s="155">
        <f t="shared" si="59"/>
        <v>5.740822356460665</v>
      </c>
      <c r="AG55" s="100">
        <f t="shared" si="55"/>
        <v>6.560797945143417</v>
      </c>
      <c r="AH55" s="168">
        <f t="shared" si="60"/>
        <v>3.982021959437746</v>
      </c>
      <c r="AI55" s="169">
        <f t="shared" si="61"/>
        <v>3.982021959437746</v>
      </c>
      <c r="AJ55" s="169">
        <f t="shared" si="62"/>
        <v>6.218488866733609</v>
      </c>
      <c r="AK55" s="169">
        <f t="shared" si="63"/>
        <v>3.982021959437746</v>
      </c>
      <c r="AL55" s="169">
        <f t="shared" si="64"/>
        <v>6.218488866733609</v>
      </c>
      <c r="AM55" s="169" t="str">
        <f t="shared" si="65"/>
        <v>X</v>
      </c>
      <c r="AN55" s="169" t="str">
        <f t="shared" si="66"/>
        <v>X</v>
      </c>
      <c r="AO55" s="169" t="str">
        <f t="shared" si="67"/>
        <v>X</v>
      </c>
      <c r="AP55" s="169" t="str">
        <f t="shared" si="68"/>
        <v>X</v>
      </c>
      <c r="AQ55" s="169" t="str">
        <f t="shared" si="69"/>
        <v>X</v>
      </c>
      <c r="AR55" s="169">
        <f t="shared" si="70"/>
        <v>3.9646751671566234</v>
      </c>
      <c r="AS55" s="169">
        <f t="shared" si="71"/>
        <v>3.9646751671566234</v>
      </c>
      <c r="AT55" s="169">
        <f t="shared" si="72"/>
        <v>5.021873059848804</v>
      </c>
      <c r="AU55" s="169">
        <f t="shared" si="73"/>
        <v>5.021873059848804</v>
      </c>
      <c r="AV55" s="169">
        <f t="shared" si="74"/>
        <v>6.0790709525409845</v>
      </c>
      <c r="AW55" s="169">
        <f t="shared" si="75"/>
        <v>4.9249072501074025</v>
      </c>
      <c r="AX55" s="169">
        <f t="shared" si="76"/>
        <v>3.8235469183493134</v>
      </c>
      <c r="AY55" s="169">
        <f t="shared" si="77"/>
        <v>4.9249072501074025</v>
      </c>
      <c r="AZ55" s="169">
        <f t="shared" si="78"/>
        <v>4.9249072501074025</v>
      </c>
      <c r="BA55" s="169">
        <f t="shared" si="79"/>
        <v>4.9249072501074025</v>
      </c>
      <c r="BB55" s="169" t="str">
        <f t="shared" si="81"/>
        <v>X</v>
      </c>
      <c r="BC55" s="169" t="str">
        <f t="shared" si="82"/>
        <v>X</v>
      </c>
      <c r="BD55" s="169" t="str">
        <f t="shared" si="83"/>
        <v>X</v>
      </c>
      <c r="BE55" s="169" t="str">
        <f t="shared" si="84"/>
        <v>X</v>
      </c>
      <c r="BF55" s="169" t="str">
        <f t="shared" si="85"/>
        <v>X</v>
      </c>
      <c r="BG55" s="170">
        <f t="shared" si="80"/>
        <v>6.560797945143417</v>
      </c>
      <c r="BH55" s="163">
        <f t="shared" si="28"/>
        <v>6</v>
      </c>
      <c r="BI55" s="164">
        <f t="shared" si="29"/>
        <v>6</v>
      </c>
      <c r="BJ55" s="164">
        <f t="shared" si="30"/>
        <v>7</v>
      </c>
      <c r="BK55" s="164">
        <f t="shared" si="31"/>
        <v>6</v>
      </c>
      <c r="BL55" s="164">
        <f t="shared" si="32"/>
        <v>7</v>
      </c>
      <c r="BM55" s="164" t="str">
        <f t="shared" si="33"/>
        <v>XXX</v>
      </c>
      <c r="BN55" s="164" t="str">
        <f t="shared" si="34"/>
        <v>XXX</v>
      </c>
      <c r="BO55" s="164" t="str">
        <f t="shared" si="35"/>
        <v>XXX</v>
      </c>
      <c r="BP55" s="164" t="str">
        <f t="shared" si="36"/>
        <v>XXX</v>
      </c>
      <c r="BQ55" s="164" t="str">
        <f t="shared" si="37"/>
        <v>XXX</v>
      </c>
      <c r="BR55" s="164">
        <f t="shared" si="38"/>
        <v>5</v>
      </c>
      <c r="BS55" s="164">
        <f t="shared" si="39"/>
        <v>5</v>
      </c>
      <c r="BT55" s="164">
        <f t="shared" si="40"/>
        <v>6</v>
      </c>
      <c r="BU55" s="164">
        <f t="shared" si="41"/>
        <v>6</v>
      </c>
      <c r="BV55" s="164">
        <f t="shared" si="42"/>
        <v>7</v>
      </c>
      <c r="BW55" s="164">
        <f t="shared" si="43"/>
        <v>6</v>
      </c>
      <c r="BX55" s="164">
        <f t="shared" si="44"/>
        <v>5</v>
      </c>
      <c r="BY55" s="164">
        <f t="shared" si="45"/>
        <v>6</v>
      </c>
      <c r="BZ55" s="164">
        <f t="shared" si="46"/>
        <v>6</v>
      </c>
      <c r="CA55" s="164">
        <f t="shared" si="47"/>
        <v>6</v>
      </c>
      <c r="CB55" s="164" t="str">
        <f t="shared" si="48"/>
        <v>XXX</v>
      </c>
      <c r="CC55" s="164" t="str">
        <f t="shared" si="49"/>
        <v>XXX</v>
      </c>
      <c r="CD55" s="164" t="str">
        <f t="shared" si="50"/>
        <v>XXX</v>
      </c>
      <c r="CE55" s="164" t="str">
        <f t="shared" si="51"/>
        <v>XXX</v>
      </c>
      <c r="CF55" s="164" t="str">
        <f t="shared" si="52"/>
        <v>XXX</v>
      </c>
      <c r="CG55" s="165">
        <f t="shared" si="53"/>
        <v>8</v>
      </c>
    </row>
    <row r="56" spans="7:29" ht="13.5"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C56" s="7"/>
    </row>
    <row r="57" spans="1:54" ht="32.25" customHeight="1">
      <c r="A57" s="152" t="s">
        <v>123</v>
      </c>
      <c r="B57" s="149">
        <f>AVERAGE(B5:F55)</f>
        <v>6.455172413793103</v>
      </c>
      <c r="G57" s="149">
        <f>AVERAGE(G5:K55)</f>
        <v>7.433035714285714</v>
      </c>
      <c r="L57" s="149">
        <f>AVERAGE(L5:P55)</f>
        <v>5.979310344827586</v>
      </c>
      <c r="Q57" s="149">
        <f>AVERAGE(Q5:U55)</f>
        <v>6.068181818181818</v>
      </c>
      <c r="V57" s="149">
        <f>AVERAGE(V5:Z55)</f>
        <v>7.198795180722891</v>
      </c>
      <c r="AA57" s="150">
        <f>AVERAGE(AA5:AA55)</f>
        <v>7.1</v>
      </c>
      <c r="AG57" s="20" t="s">
        <v>28</v>
      </c>
      <c r="AH57" s="10">
        <f>AVERAGE(AH5:AL55)</f>
        <v>5.0000000000000036</v>
      </c>
      <c r="AM57" s="10">
        <f>AVERAGE(AM5:AQ55)</f>
        <v>5.000000000000002</v>
      </c>
      <c r="AR57" s="10">
        <f>AVERAGE(AR5:AV55)</f>
        <v>4.999999999999992</v>
      </c>
      <c r="AW57" s="10">
        <f>AVERAGE(AW5:BA55)</f>
        <v>5.000000000000004</v>
      </c>
      <c r="BB57" s="10">
        <f>AVERAGE(BB5:BF55)</f>
        <v>4.999999999999996</v>
      </c>
    </row>
    <row r="58" spans="1:54" ht="32.25" customHeight="1">
      <c r="A58" s="152" t="s">
        <v>124</v>
      </c>
      <c r="B58" s="149">
        <f>STDEVP(B5:F55)</f>
        <v>0.8942676475451283</v>
      </c>
      <c r="G58" s="149">
        <f>STDEVP(G5:K55)</f>
        <v>1.1919475654257992</v>
      </c>
      <c r="L58" s="149">
        <f>STDEVP(L5:P55)</f>
        <v>1.8917934038886044</v>
      </c>
      <c r="Q58" s="149">
        <f>STDEVP(Q5:U55)</f>
        <v>1.815936113122416</v>
      </c>
      <c r="V58" s="149">
        <f>STDEVP(V5:Z55)</f>
        <v>0.8675535434889008</v>
      </c>
      <c r="AA58" s="151">
        <f>STDEVP(AA5:AA55)</f>
        <v>1.1532562594670797</v>
      </c>
      <c r="AG58" s="20" t="s">
        <v>29</v>
      </c>
      <c r="AH58" s="10">
        <f>STDEVP(AH5:AL55)</f>
        <v>2.0000000000000027</v>
      </c>
      <c r="AM58" s="10">
        <f>STDEVP(AM5:AQ55)</f>
        <v>1.999999999999993</v>
      </c>
      <c r="AR58" s="10">
        <f>STDEVP(AR5:AV55)</f>
        <v>2.000000000000021</v>
      </c>
      <c r="AW58" s="10">
        <f>STDEVP(AW5:BA55)</f>
        <v>1.9999999999999867</v>
      </c>
      <c r="BB58" s="10">
        <f>STDEVP(BB5:BF55)</f>
        <v>2.000000000000003</v>
      </c>
    </row>
  </sheetData>
  <sheetProtection/>
  <mergeCells count="18">
    <mergeCell ref="B1:AA2"/>
    <mergeCell ref="AB1:CG2"/>
    <mergeCell ref="AB3:AG3"/>
    <mergeCell ref="V3:Z3"/>
    <mergeCell ref="AH3:AL3"/>
    <mergeCell ref="AM3:AQ3"/>
    <mergeCell ref="B3:F3"/>
    <mergeCell ref="G3:K3"/>
    <mergeCell ref="L3:P3"/>
    <mergeCell ref="Q3:U3"/>
    <mergeCell ref="BR3:BV3"/>
    <mergeCell ref="BW3:CA3"/>
    <mergeCell ref="CB3:CF3"/>
    <mergeCell ref="AR3:AV3"/>
    <mergeCell ref="AW3:BA3"/>
    <mergeCell ref="BB3:BF3"/>
    <mergeCell ref="BH3:BL3"/>
    <mergeCell ref="BM3:BQ3"/>
  </mergeCells>
  <dataValidations count="2">
    <dataValidation type="textLength" operator="equal" allowBlank="1" showInputMessage="1" showErrorMessage="1" sqref="AC56:AD56 B10:F10 D43 B56:AA56">
      <formula1>3</formula1>
    </dataValidation>
    <dataValidation type="decimal" allowBlank="1" showInputMessage="1" showErrorMessage="1" sqref="D44:D54 B5:AA7 G8:AA54 B8:F9 B11:C54 E11:F54 D11:D42 B55:AA55">
      <formula1>0</formula1>
      <formula2>10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1" ySplit="4" topLeftCell="B5" activePane="bottomRight" state="frozen"/>
      <selection pane="topLeft" activeCell="C2" activeCellId="2" sqref="B2:O4 D3 E2"/>
      <selection pane="topRight" activeCell="C2" activeCellId="2" sqref="B2:O4 D3 E2"/>
      <selection pane="bottomLeft" activeCell="C2" activeCellId="2" sqref="B2:O4 D3 E2"/>
      <selection pane="bottomRight" activeCell="B5" sqref="B5"/>
    </sheetView>
  </sheetViews>
  <sheetFormatPr defaultColWidth="9.140625" defaultRowHeight="12.75"/>
  <cols>
    <col min="1" max="1" width="25.7109375" style="16" customWidth="1"/>
    <col min="2" max="2" width="13.57421875" style="16" customWidth="1"/>
    <col min="3" max="16" width="6.00390625" style="16" customWidth="1"/>
    <col min="17" max="17" width="6.7109375" style="16" customWidth="1"/>
    <col min="18" max="18" width="7.28125" style="16" customWidth="1"/>
    <col min="19" max="20" width="4.7109375" style="16" customWidth="1"/>
    <col min="21" max="16384" width="9.140625" style="16" customWidth="1"/>
  </cols>
  <sheetData>
    <row r="1" spans="1:2" ht="13.5">
      <c r="A1" s="209" t="s">
        <v>134</v>
      </c>
      <c r="B1" s="98"/>
    </row>
    <row r="2" spans="1:20" ht="36" customHeight="1" thickBot="1">
      <c r="A2" s="209"/>
      <c r="B2" s="84"/>
      <c r="C2" s="79" t="str">
        <f>'Inserisci parametri'!B2</f>
        <v>Conoscenze</v>
      </c>
      <c r="D2" s="80"/>
      <c r="E2" s="79" t="str">
        <f>'Inserisci parametri'!D2</f>
        <v>Prestazioni</v>
      </c>
      <c r="F2" s="81"/>
      <c r="G2" s="80"/>
      <c r="H2" s="79" t="str">
        <f>'Inserisci parametri'!G2</f>
        <v>Potenziale</v>
      </c>
      <c r="I2" s="81"/>
      <c r="J2" s="82"/>
      <c r="K2" s="82"/>
      <c r="L2" s="82"/>
      <c r="M2" s="82"/>
      <c r="N2" s="83"/>
      <c r="O2" s="79" t="str">
        <f>'Inserisci parametri'!N2</f>
        <v>Bisogno</v>
      </c>
      <c r="P2" s="80"/>
      <c r="Q2" s="65"/>
      <c r="R2" s="14"/>
      <c r="S2" s="14"/>
      <c r="T2" s="14"/>
    </row>
    <row r="3" spans="1:21" ht="81" customHeight="1">
      <c r="A3" s="84"/>
      <c r="B3" s="211" t="s">
        <v>11</v>
      </c>
      <c r="C3" s="75" t="str">
        <f>'Inserisci parametri'!B3</f>
        <v>Conoscenze tecniche</v>
      </c>
      <c r="D3" s="74" t="str">
        <f>'Inserisci parametri'!C3</f>
        <v>Esperienze precedenti</v>
      </c>
      <c r="E3" s="73" t="str">
        <f>'Inserisci parametri'!D3</f>
        <v>Efficienza</v>
      </c>
      <c r="F3" s="75" t="str">
        <f>'Inserisci parametri'!E3</f>
        <v>Qualità</v>
      </c>
      <c r="G3" s="75" t="str">
        <f>'Inserisci parametri'!F3</f>
        <v>Flessibilità</v>
      </c>
      <c r="H3" s="73" t="str">
        <f>'Inserisci parametri'!G3</f>
        <v>Problem solving</v>
      </c>
      <c r="I3" s="75" t="str">
        <f>'Inserisci parametri'!H3</f>
        <v>Teamwork</v>
      </c>
      <c r="J3" s="75" t="str">
        <f>'Inserisci parametri'!I3</f>
        <v>Leadership</v>
      </c>
      <c r="K3" s="75" t="str">
        <f>'Inserisci parametri'!J3</f>
        <v>Organizzazione</v>
      </c>
      <c r="L3" s="75" t="str">
        <f>'Inserisci parametri'!K3</f>
        <v>Determinazione</v>
      </c>
      <c r="M3" s="75" t="str">
        <f>'Inserisci parametri'!L3</f>
        <v>Autonomia</v>
      </c>
      <c r="N3" s="75" t="str">
        <f>'Inserisci parametri'!M3</f>
        <v>Motivazione</v>
      </c>
      <c r="O3" s="73" t="str">
        <f>'Inserisci parametri'!N3</f>
        <v>Carico famigliare</v>
      </c>
      <c r="P3" s="75" t="str">
        <f>'Inserisci parametri'!O3</f>
        <v>Età</v>
      </c>
      <c r="Q3" s="208"/>
      <c r="R3" s="17"/>
      <c r="S3" s="177" t="s">
        <v>4</v>
      </c>
      <c r="T3" s="178"/>
      <c r="U3" s="179" t="s">
        <v>13</v>
      </c>
    </row>
    <row r="4" spans="1:21" ht="27.75" customHeight="1">
      <c r="A4" s="110" t="s">
        <v>81</v>
      </c>
      <c r="B4" s="212"/>
      <c r="C4" s="76">
        <f>'Inserisci parametri'!B4</f>
        <v>0.875</v>
      </c>
      <c r="D4" s="76">
        <f>'Inserisci parametri'!C4</f>
        <v>0.5</v>
      </c>
      <c r="E4" s="77">
        <f>'Inserisci parametri'!D4</f>
        <v>1.5</v>
      </c>
      <c r="F4" s="76">
        <f>'Inserisci parametri'!E4</f>
        <v>1.25</v>
      </c>
      <c r="G4" s="76">
        <f>'Inserisci parametri'!F4</f>
        <v>1.5</v>
      </c>
      <c r="H4" s="77">
        <f>'Inserisci parametri'!G4</f>
        <v>1</v>
      </c>
      <c r="I4" s="76">
        <f>'Inserisci parametri'!H4</f>
        <v>1.1</v>
      </c>
      <c r="J4" s="76">
        <f>'Inserisci parametri'!I4</f>
        <v>1.5</v>
      </c>
      <c r="K4" s="76">
        <f>'Inserisci parametri'!J4</f>
        <v>1</v>
      </c>
      <c r="L4" s="76">
        <f>'Inserisci parametri'!K4</f>
        <v>1.25</v>
      </c>
      <c r="M4" s="76">
        <f>'Inserisci parametri'!L4</f>
        <v>1.25</v>
      </c>
      <c r="N4" s="76">
        <f>'Inserisci parametri'!M4</f>
        <v>1.1</v>
      </c>
      <c r="O4" s="77">
        <f>'Inserisci parametri'!N4</f>
        <v>0.875</v>
      </c>
      <c r="P4" s="76">
        <f>'Inserisci parametri'!O4</f>
        <v>0.75</v>
      </c>
      <c r="Q4" s="207">
        <f>'Inserisci parametri'!P4</f>
        <v>1.1035714285714284</v>
      </c>
      <c r="R4" s="111" t="s">
        <v>27</v>
      </c>
      <c r="S4" s="180"/>
      <c r="T4" s="180"/>
      <c r="U4" s="179"/>
    </row>
    <row r="5" spans="1:21" s="11" customFormat="1" ht="20.25" customHeight="1">
      <c r="A5" s="210" t="str">
        <f>'Inserisci parametri'!A5</f>
        <v>Nome e Cognome 1</v>
      </c>
      <c r="B5" s="213">
        <f aca="true" t="shared" si="0" ref="B5:B36">((C$4*C5)+(D$4*D5)+(E$4*E5)+(F$4*F5)+(G$4*G5)+(H$4*H5)+(J$4*J5)+(K$4*K5)+(L$4*L5)+(M$4*M5)+(N$4*N5)+(O$4*O5)+(P$4*P5))/$Q$4</f>
        <v>87.80592141994705</v>
      </c>
      <c r="C5" s="55">
        <f>Questionario!F5</f>
        <v>6.669952265418204</v>
      </c>
      <c r="D5" s="55">
        <f>Questionario!G5</f>
        <v>6.985430961029359</v>
      </c>
      <c r="E5" s="55">
        <f>'Valutazione resp.'!AD5</f>
        <v>8.184221495639258</v>
      </c>
      <c r="F5" s="55">
        <f>'Valutazione resp.'!AE5</f>
        <v>8.184221495639258</v>
      </c>
      <c r="G5" s="55">
        <f>'Valutazione resp.'!AG5</f>
        <v>8.295017884191656</v>
      </c>
      <c r="H5" s="55">
        <f aca="true" t="shared" si="1" ref="H5:H36">(S5+(2*T5))/3</f>
        <v>8.459627230074572</v>
      </c>
      <c r="I5" s="55">
        <f>Colloquio!K5</f>
        <v>5.306708779971448</v>
      </c>
      <c r="J5" s="55">
        <f>Colloquio!L5</f>
        <v>0.9192136902104053</v>
      </c>
      <c r="K5" s="55">
        <f>Colloquio!M5</f>
        <v>8.597330097292229</v>
      </c>
      <c r="L5" s="55">
        <f>Colloquio!N5</f>
        <v>5.306708779971448</v>
      </c>
      <c r="M5" s="55">
        <f>'Valutazione resp.'!AB5</f>
        <v>8.184221495639258</v>
      </c>
      <c r="N5" s="55">
        <f>'Valutazione resp.'!AF5</f>
        <v>7.438732526540638</v>
      </c>
      <c r="O5" s="78">
        <f>Questionario!H5</f>
        <v>4</v>
      </c>
      <c r="P5" s="78">
        <f>Questionario!I5</f>
        <v>7.5200000000000005</v>
      </c>
      <c r="S5" s="181">
        <f>'Valutazione resp.'!AC5</f>
        <v>8.184221495639258</v>
      </c>
      <c r="T5" s="181">
        <f>Colloquio!J5</f>
        <v>8.597330097292229</v>
      </c>
      <c r="U5" s="181">
        <v>3</v>
      </c>
    </row>
    <row r="6" spans="1:21" s="11" customFormat="1" ht="20.25" customHeight="1">
      <c r="A6" s="210" t="str">
        <f>'Inserisci parametri'!A6</f>
        <v>Nome e Cognome 2</v>
      </c>
      <c r="B6" s="213">
        <f t="shared" si="0"/>
        <v>39.45272740939937</v>
      </c>
      <c r="C6" s="55">
        <f>Questionario!F6</f>
        <v>4.746813688791433</v>
      </c>
      <c r="D6" s="55">
        <f>Questionario!G6</f>
        <v>3.24440956894202</v>
      </c>
      <c r="E6" s="55">
        <f>'Valutazione resp.'!AD6</f>
        <v>1.7979172169570725</v>
      </c>
      <c r="F6" s="55">
        <f>'Valutazione resp.'!AE6</f>
        <v>0.7407193242648917</v>
      </c>
      <c r="G6" s="55">
        <f>'Valutazione resp.'!AG6</f>
        <v>6.560797945143417</v>
      </c>
      <c r="H6" s="55">
        <f t="shared" si="1"/>
        <v>4.129991698564099</v>
      </c>
      <c r="I6" s="55">
        <f>Colloquio!K6</f>
        <v>5.855145666191579</v>
      </c>
      <c r="J6" s="55"/>
      <c r="K6" s="55">
        <f>Colloquio!M6</f>
        <v>5.306708779971448</v>
      </c>
      <c r="L6" s="55">
        <f>Colloquio!N6</f>
        <v>4.209835007531187</v>
      </c>
      <c r="M6" s="55">
        <f>'Valutazione resp.'!AB6</f>
        <v>1.7368816560013216</v>
      </c>
      <c r="N6" s="55">
        <f>'Valutazione resp.'!AF6</f>
        <v>2.326516163303163</v>
      </c>
      <c r="O6" s="78">
        <f>Questionario!H6</f>
        <v>2</v>
      </c>
      <c r="P6" s="78">
        <f>Questionario!I6</f>
        <v>4.16</v>
      </c>
      <c r="S6" s="181">
        <f>'Valutazione resp.'!AC6</f>
        <v>0.6796837633091408</v>
      </c>
      <c r="T6" s="181">
        <f>Colloquio!J6</f>
        <v>5.855145666191579</v>
      </c>
      <c r="U6" s="181">
        <v>2</v>
      </c>
    </row>
    <row r="7" spans="1:21" s="11" customFormat="1" ht="20.25" customHeight="1">
      <c r="A7" s="210" t="str">
        <f>'Inserisci parametri'!A7</f>
        <v>Nome e Cognome 3</v>
      </c>
      <c r="B7" s="213">
        <f t="shared" si="0"/>
        <v>55.300018558983375</v>
      </c>
      <c r="C7" s="55">
        <f>Questionario!F7</f>
        <v>5.296281853541939</v>
      </c>
      <c r="D7" s="55">
        <f>Questionario!G7</f>
        <v>4.990219551916112</v>
      </c>
      <c r="E7" s="55">
        <f>'Valutazione resp.'!AD7</f>
        <v>4.628213276776015</v>
      </c>
      <c r="F7" s="55">
        <f>'Valutazione resp.'!AE7</f>
        <v>6.107942467046695</v>
      </c>
      <c r="G7" s="55">
        <f>'Valutazione resp.'!AG7</f>
        <v>3.092358067046937</v>
      </c>
      <c r="H7" s="55">
        <f t="shared" si="1"/>
        <v>4.11436156557009</v>
      </c>
      <c r="I7" s="55">
        <f>Colloquio!K7</f>
        <v>2.5645243488707963</v>
      </c>
      <c r="J7" s="55"/>
      <c r="K7" s="55">
        <f>Colloquio!M7</f>
        <v>4.209835007531187</v>
      </c>
      <c r="L7" s="55">
        <f>Colloquio!N7</f>
        <v>2.016087462650666</v>
      </c>
      <c r="M7" s="55">
        <f>'Valutazione resp.'!AB7</f>
        <v>4.290534792233924</v>
      </c>
      <c r="N7" s="55">
        <f>'Valutazione resp.'!AF7</f>
        <v>5.740822356460665</v>
      </c>
      <c r="O7" s="78">
        <f>Questionario!H7</f>
        <v>8</v>
      </c>
      <c r="P7" s="78">
        <f>Questionario!I7</f>
        <v>6.88</v>
      </c>
      <c r="S7" s="181">
        <f>'Valutazione resp.'!AC7</f>
        <v>3.9234146816478943</v>
      </c>
      <c r="T7" s="181">
        <f>Colloquio!J7</f>
        <v>4.209835007531187</v>
      </c>
      <c r="U7" s="181">
        <v>1.5</v>
      </c>
    </row>
    <row r="8" spans="1:21" s="11" customFormat="1" ht="20.25" customHeight="1">
      <c r="A8" s="210" t="str">
        <f>'Inserisci parametri'!A8</f>
        <v>Nome e Cognome 4</v>
      </c>
      <c r="B8" s="213">
        <f t="shared" si="0"/>
        <v>63.54653741210331</v>
      </c>
      <c r="C8" s="55">
        <f>Questionario!F8</f>
        <v>5.845750018292446</v>
      </c>
      <c r="D8" s="55">
        <f>Questionario!G8</f>
        <v>5.9878252564727354</v>
      </c>
      <c r="E8" s="55">
        <f>'Valutazione resp.'!AD8</f>
        <v>5.396047498699881</v>
      </c>
      <c r="F8" s="55">
        <f>'Valutazione resp.'!AE8</f>
        <v>5.388423058896605</v>
      </c>
      <c r="G8" s="55">
        <f>'Valutazione resp.'!AG8</f>
        <v>6.560797945143417</v>
      </c>
      <c r="H8" s="55">
        <f t="shared" si="1"/>
        <v>5.578355448596381</v>
      </c>
      <c r="I8" s="55">
        <f>Colloquio!K8</f>
        <v>2.016087462650666</v>
      </c>
      <c r="J8" s="55"/>
      <c r="K8" s="55">
        <f>Colloquio!M8</f>
        <v>6.4035825524117085</v>
      </c>
      <c r="L8" s="55">
        <f>Colloquio!N8</f>
        <v>4.209835007531187</v>
      </c>
      <c r="M8" s="55">
        <f>'Valutazione resp.'!AB8</f>
        <v>5.660346971872927</v>
      </c>
      <c r="N8" s="55">
        <f>'Valutazione resp.'!AF8</f>
        <v>6.107942467046695</v>
      </c>
      <c r="O8" s="78">
        <f>Questionario!H8</f>
        <v>2</v>
      </c>
      <c r="P8" s="78">
        <f>Questionario!I8</f>
        <v>6.08</v>
      </c>
      <c r="S8" s="181">
        <f>'Valutazione resp.'!AC8</f>
        <v>5.024775013405984</v>
      </c>
      <c r="T8" s="181">
        <f>Colloquio!J8</f>
        <v>5.855145666191579</v>
      </c>
      <c r="U8" s="181">
        <v>1</v>
      </c>
    </row>
    <row r="9" spans="1:21" s="11" customFormat="1" ht="20.25" customHeight="1">
      <c r="A9" s="210" t="str">
        <f>'Inserisci parametri'!A9</f>
        <v>Nome e Cognome 5</v>
      </c>
      <c r="B9" s="213">
        <f t="shared" si="0"/>
        <v>48.09191469921079</v>
      </c>
      <c r="C9" s="55">
        <f>Questionario!F9</f>
        <v>3.098409194539916</v>
      </c>
      <c r="D9" s="55">
        <f>Questionario!G9</f>
        <v>3.4938109950811755</v>
      </c>
      <c r="E9" s="55">
        <f>'Valutazione resp.'!AD9</f>
        <v>4.5019475096432755</v>
      </c>
      <c r="F9" s="55">
        <f>'Valutazione resp.'!AE9</f>
        <v>3.4447496169510945</v>
      </c>
      <c r="G9" s="55">
        <f>'Valutazione resp.'!AG9</f>
        <v>6.560797945143417</v>
      </c>
      <c r="H9" s="55">
        <f t="shared" si="1"/>
        <v>5.775809604335701</v>
      </c>
      <c r="I9" s="55">
        <f>Colloquio!K9</f>
        <v>3.1129612350909266</v>
      </c>
      <c r="J9" s="55"/>
      <c r="K9" s="55">
        <f>Colloquio!M9</f>
        <v>2.5645243488707963</v>
      </c>
      <c r="L9" s="55">
        <f>Colloquio!N9</f>
        <v>4.758271893751318</v>
      </c>
      <c r="M9" s="55">
        <f>'Valutazione resp.'!AB9</f>
        <v>3.4447496169510945</v>
      </c>
      <c r="N9" s="55">
        <f>'Valutazione resp.'!AF9</f>
        <v>3.9733485632971846</v>
      </c>
      <c r="O9" s="78">
        <f>Questionario!H9</f>
        <v>2</v>
      </c>
      <c r="P9" s="78">
        <f>Questionario!I9</f>
        <v>4</v>
      </c>
      <c r="S9" s="181">
        <f>'Valutazione resp.'!AC9</f>
        <v>2.326516163303163</v>
      </c>
      <c r="T9" s="181">
        <f>Colloquio!J9</f>
        <v>7.500456324851969</v>
      </c>
      <c r="U9" s="181">
        <v>0.90909</v>
      </c>
    </row>
    <row r="10" spans="1:21" s="11" customFormat="1" ht="20.25" customHeight="1">
      <c r="A10" s="210" t="str">
        <f>'Inserisci parametri'!A10</f>
        <v>Nome e Cognome 6</v>
      </c>
      <c r="B10" s="213">
        <f t="shared" si="0"/>
        <v>45.02130438880442</v>
      </c>
      <c r="C10" s="55">
        <f>Questionario!F10</f>
        <v>3.6478773592904217</v>
      </c>
      <c r="D10" s="55">
        <f>Questionario!G10</f>
        <v>4.990219551916112</v>
      </c>
      <c r="E10" s="55">
        <f>'Valutazione resp.'!AD10</f>
        <v>4.9249072501074025</v>
      </c>
      <c r="F10" s="55">
        <f>'Valutazione resp.'!AE10</f>
        <v>4.9249072501074025</v>
      </c>
      <c r="G10" s="55">
        <f>'Valutazione resp.'!AG10</f>
        <v>1.3581381279986968</v>
      </c>
      <c r="H10" s="55">
        <f t="shared" si="1"/>
        <v>4.08107231113723</v>
      </c>
      <c r="I10" s="55">
        <f>Colloquio!K10</f>
        <v>3.1129612350909266</v>
      </c>
      <c r="J10" s="55"/>
      <c r="K10" s="55">
        <f>Colloquio!M10</f>
        <v>3.1129612350909266</v>
      </c>
      <c r="L10" s="55">
        <f>Colloquio!N10</f>
        <v>2.5645243488707963</v>
      </c>
      <c r="M10" s="55">
        <f>'Valutazione resp.'!AB10</f>
        <v>3.8235469183493134</v>
      </c>
      <c r="N10" s="55">
        <f>'Valutazione resp.'!AF10</f>
        <v>4.9249072501074025</v>
      </c>
      <c r="O10" s="78">
        <f>Questionario!H10</f>
        <v>4</v>
      </c>
      <c r="P10" s="78">
        <f>Questionario!I10</f>
        <v>5.76</v>
      </c>
      <c r="S10" s="181">
        <f>'Valutazione resp.'!AC10</f>
        <v>3.8235469183493134</v>
      </c>
      <c r="T10" s="181">
        <f>Colloquio!J10</f>
        <v>4.209835007531187</v>
      </c>
      <c r="U10" s="181">
        <v>0.8</v>
      </c>
    </row>
    <row r="11" spans="1:21" s="11" customFormat="1" ht="20.25" customHeight="1">
      <c r="A11" s="210" t="str">
        <f>'Inserisci parametri'!A11</f>
        <v>Nome e Cognome 7</v>
      </c>
      <c r="B11" s="213">
        <f t="shared" si="0"/>
        <v>47.024074404362906</v>
      </c>
      <c r="C11" s="55">
        <f>Questionario!F11</f>
        <v>5.296281853541939</v>
      </c>
      <c r="D11" s="55">
        <f>Questionario!G11</f>
        <v>3.4938109950811755</v>
      </c>
      <c r="E11" s="55">
        <f>'Valutazione resp.'!AD11</f>
        <v>4.422709989099059</v>
      </c>
      <c r="F11" s="55">
        <f>'Valutazione resp.'!AE11</f>
        <v>4.951308935445149</v>
      </c>
      <c r="G11" s="55">
        <f>'Valutazione resp.'!AG11</f>
        <v>1.3581381279986968</v>
      </c>
      <c r="H11" s="55">
        <f t="shared" si="1"/>
        <v>3.922529150418042</v>
      </c>
      <c r="I11" s="55">
        <f>Colloquio!K11</f>
        <v>2.5645243488707963</v>
      </c>
      <c r="J11" s="55"/>
      <c r="K11" s="55">
        <f>Colloquio!M11</f>
        <v>3.1129612350909266</v>
      </c>
      <c r="L11" s="55">
        <f>Colloquio!N11</f>
        <v>2.5645243488707963</v>
      </c>
      <c r="M11" s="55">
        <f>'Valutazione resp.'!AB11</f>
        <v>4.973390154978103</v>
      </c>
      <c r="N11" s="55">
        <f>'Valutazione resp.'!AF11</f>
        <v>4.422709989099059</v>
      </c>
      <c r="O11" s="78">
        <f>Questionario!H11</f>
        <v>6</v>
      </c>
      <c r="P11" s="78">
        <f>Questionario!I11</f>
        <v>5.44</v>
      </c>
      <c r="S11" s="181">
        <f>'Valutazione resp.'!AC11</f>
        <v>4.444791208632013</v>
      </c>
      <c r="T11" s="181">
        <f>Colloquio!J11</f>
        <v>3.661398121311057</v>
      </c>
      <c r="U11" s="181">
        <v>0.66667</v>
      </c>
    </row>
    <row r="12" spans="1:21" s="11" customFormat="1" ht="20.25" customHeight="1">
      <c r="A12" s="210" t="str">
        <f>'Inserisci parametri'!A12</f>
        <v>Nome e Cognome 8</v>
      </c>
      <c r="B12" s="213">
        <f t="shared" si="0"/>
        <v>75.25971714038154</v>
      </c>
      <c r="C12" s="55">
        <f>Questionario!F12</f>
        <v>5.296281853541939</v>
      </c>
      <c r="D12" s="55">
        <f>Questionario!G12</f>
        <v>5.9878252564727354</v>
      </c>
      <c r="E12" s="55">
        <f>'Valutazione resp.'!AD12</f>
        <v>5.95132420613108</v>
      </c>
      <c r="F12" s="55">
        <f>'Valutazione resp.'!AE12</f>
        <v>2.595471888440342</v>
      </c>
      <c r="G12" s="55">
        <f>'Valutazione resp.'!AG12</f>
        <v>6.560797945143417</v>
      </c>
      <c r="H12" s="55">
        <f t="shared" si="1"/>
        <v>6.984078951945006</v>
      </c>
      <c r="I12" s="55">
        <f>Colloquio!K12</f>
        <v>4.209835007531187</v>
      </c>
      <c r="J12" s="55">
        <f>Colloquio!L12</f>
        <v>2.5645243488707963</v>
      </c>
      <c r="K12" s="55">
        <f>Colloquio!M12</f>
        <v>3.661398121311057</v>
      </c>
      <c r="L12" s="55">
        <f>Colloquio!N12</f>
        <v>6.4035825524117085</v>
      </c>
      <c r="M12" s="55">
        <f>'Valutazione resp.'!AB12</f>
        <v>5.95132420613108</v>
      </c>
      <c r="N12" s="55">
        <f>'Valutazione resp.'!AF12</f>
        <v>9.307176523821816</v>
      </c>
      <c r="O12" s="78">
        <f>Questionario!H12</f>
        <v>8</v>
      </c>
      <c r="P12" s="78">
        <f>Questionario!I12</f>
        <v>8.32</v>
      </c>
      <c r="S12" s="181">
        <f>'Valutazione resp.'!AC12</f>
        <v>5.95132420613108</v>
      </c>
      <c r="T12" s="181">
        <f>Colloquio!J12</f>
        <v>7.500456324851969</v>
      </c>
      <c r="U12" s="181">
        <v>0.5</v>
      </c>
    </row>
    <row r="13" spans="1:21" s="11" customFormat="1" ht="20.25" customHeight="1">
      <c r="A13" s="210" t="str">
        <f>'Inserisci parametri'!A13</f>
        <v>Nome e Cognome 9</v>
      </c>
      <c r="B13" s="213">
        <f t="shared" si="0"/>
        <v>68.26040207953277</v>
      </c>
      <c r="C13" s="55">
        <f>Questionario!F13</f>
        <v>5.296281853541939</v>
      </c>
      <c r="D13" s="55">
        <f>Questionario!G13</f>
        <v>3.992613847359488</v>
      </c>
      <c r="E13" s="55">
        <f>'Valutazione resp.'!AD13</f>
        <v>6.148779909637296</v>
      </c>
      <c r="F13" s="55">
        <f>'Valutazione resp.'!AE13</f>
        <v>6.677378855983387</v>
      </c>
      <c r="G13" s="55">
        <f>'Valutazione resp.'!AG13</f>
        <v>6.560797945143417</v>
      </c>
      <c r="H13" s="55">
        <f t="shared" si="1"/>
        <v>5.587399156526732</v>
      </c>
      <c r="I13" s="55">
        <f>Colloquio!K13</f>
        <v>6.952019438631839</v>
      </c>
      <c r="J13" s="55"/>
      <c r="K13" s="55">
        <f>Colloquio!M13</f>
        <v>5.306708779971448</v>
      </c>
      <c r="L13" s="55">
        <f>Colloquio!N13</f>
        <v>5.306708779971448</v>
      </c>
      <c r="M13" s="55">
        <f>'Valutazione resp.'!AB13</f>
        <v>6.148779909637296</v>
      </c>
      <c r="N13" s="55">
        <f>'Valutazione resp.'!AF13</f>
        <v>6.677378855983387</v>
      </c>
      <c r="O13" s="78">
        <f>Questionario!H13</f>
        <v>6</v>
      </c>
      <c r="P13" s="78">
        <f>Questionario!I13</f>
        <v>4.64</v>
      </c>
      <c r="S13" s="181">
        <f>'Valutazione resp.'!AC13</f>
        <v>6.148779909637296</v>
      </c>
      <c r="T13" s="181">
        <f>Colloquio!J13</f>
        <v>5.306708779971448</v>
      </c>
      <c r="U13" s="181">
        <v>0.33333</v>
      </c>
    </row>
    <row r="14" spans="1:21" s="11" customFormat="1" ht="20.25" customHeight="1">
      <c r="A14" s="210" t="str">
        <f>'Inserisci parametri'!A14</f>
        <v>Nome e Cognome 10</v>
      </c>
      <c r="B14" s="213">
        <f t="shared" si="0"/>
        <v>87.12381721042313</v>
      </c>
      <c r="C14" s="55">
        <f>Questionario!F14</f>
        <v>4.746813688791433</v>
      </c>
      <c r="D14" s="55">
        <f>Questionario!G14</f>
        <v>3.4938109950811755</v>
      </c>
      <c r="E14" s="55">
        <f>'Valutazione resp.'!AD14</f>
        <v>8.454955774029472</v>
      </c>
      <c r="F14" s="55">
        <f>'Valutazione resp.'!AE14</f>
        <v>6.218488866733609</v>
      </c>
      <c r="G14" s="55">
        <f>'Valutazione resp.'!AG14</f>
        <v>6.560797945143417</v>
      </c>
      <c r="H14" s="55">
        <f t="shared" si="1"/>
        <v>7.401350879928072</v>
      </c>
      <c r="I14" s="55"/>
      <c r="J14" s="55">
        <f>Colloquio!L14</f>
        <v>6.952019438631839</v>
      </c>
      <c r="K14" s="55">
        <f>Colloquio!M14</f>
        <v>5.306708779971448</v>
      </c>
      <c r="L14" s="55">
        <f>Colloquio!N14</f>
        <v>8.0488932110721</v>
      </c>
      <c r="M14" s="55">
        <f>'Valutazione resp.'!AB14</f>
        <v>7.203139990080276</v>
      </c>
      <c r="N14" s="55">
        <f>'Valutazione resp.'!AF14</f>
        <v>7.762832695277712</v>
      </c>
      <c r="O14" s="78">
        <f>Questionario!H14</f>
        <v>6</v>
      </c>
      <c r="P14" s="78">
        <f>Questionario!I14</f>
        <v>5.28</v>
      </c>
      <c r="S14" s="181">
        <f>'Valutazione resp.'!AC14</f>
        <v>7.203139990080276</v>
      </c>
      <c r="T14" s="181">
        <f>Colloquio!J14</f>
        <v>7.500456324851969</v>
      </c>
      <c r="U14" s="182"/>
    </row>
    <row r="15" spans="1:21" s="11" customFormat="1" ht="20.25" customHeight="1">
      <c r="A15" s="210" t="str">
        <f>'Inserisci parametri'!A15</f>
        <v>Nome e Cognome 11</v>
      </c>
      <c r="B15" s="213">
        <f t="shared" si="0"/>
        <v>43.951272391027466</v>
      </c>
      <c r="C15" s="55">
        <f>Questionario!F15</f>
        <v>4.746813688791433</v>
      </c>
      <c r="D15" s="55">
        <f>Questionario!G15</f>
        <v>4.491416699637799</v>
      </c>
      <c r="E15" s="55">
        <f>'Valutazione resp.'!AD15</f>
        <v>3.2038952734978046</v>
      </c>
      <c r="F15" s="55">
        <f>'Valutazione resp.'!AE15</f>
        <v>3.9086938686259245</v>
      </c>
      <c r="G15" s="55">
        <f>'Valutazione resp.'!AG15</f>
        <v>4.826578006095176</v>
      </c>
      <c r="H15" s="55">
        <f t="shared" si="1"/>
        <v>3.3778672815284523</v>
      </c>
      <c r="I15" s="55">
        <f>Colloquio!K15</f>
        <v>4.209835007531187</v>
      </c>
      <c r="J15" s="55"/>
      <c r="K15" s="55">
        <f>Colloquio!M15</f>
        <v>4.209835007531187</v>
      </c>
      <c r="L15" s="55">
        <f>Colloquio!N15</f>
        <v>2.5645243488707963</v>
      </c>
      <c r="M15" s="55">
        <f>'Valutazione resp.'!AB15</f>
        <v>2.8108056019632435</v>
      </c>
      <c r="N15" s="55">
        <f>'Valutazione resp.'!AF15</f>
        <v>3.9234146816478943</v>
      </c>
      <c r="O15" s="78">
        <f>Questionario!H15</f>
        <v>2</v>
      </c>
      <c r="P15" s="78">
        <f>Questionario!I15</f>
        <v>6.4</v>
      </c>
      <c r="S15" s="181">
        <f>'Valutazione resp.'!AC15</f>
        <v>2.8108056019632435</v>
      </c>
      <c r="T15" s="181">
        <f>Colloquio!J15</f>
        <v>3.661398121311057</v>
      </c>
      <c r="U15" s="182"/>
    </row>
    <row r="16" spans="1:21" s="11" customFormat="1" ht="20.25" customHeight="1">
      <c r="A16" s="210" t="str">
        <f>'Inserisci parametri'!A16</f>
        <v>Nome e Cognome 12</v>
      </c>
      <c r="B16" s="213">
        <f t="shared" si="0"/>
        <v>73.32951537656162</v>
      </c>
      <c r="C16" s="55">
        <f>Questionario!F16</f>
        <v>5.296281853541939</v>
      </c>
      <c r="D16" s="55">
        <f>Questionario!G16</f>
        <v>4.990219551916112</v>
      </c>
      <c r="E16" s="55">
        <f>'Valutazione resp.'!AD16</f>
        <v>4.541710866804996</v>
      </c>
      <c r="F16" s="55">
        <f>'Valutazione resp.'!AE16</f>
        <v>6.847044082270777</v>
      </c>
      <c r="G16" s="55">
        <f>'Valutazione resp.'!AG16</f>
        <v>4.826578006095176</v>
      </c>
      <c r="H16" s="55">
        <f t="shared" si="1"/>
        <v>6.842637206121311</v>
      </c>
      <c r="I16" s="55">
        <f>Colloquio!K16</f>
        <v>3.1129612350909266</v>
      </c>
      <c r="J16" s="55">
        <f>Colloquio!L16</f>
        <v>5.306708779971448</v>
      </c>
      <c r="K16" s="55">
        <f>Colloquio!M16</f>
        <v>7.500456324851969</v>
      </c>
      <c r="L16" s="55">
        <f>Colloquio!N16</f>
        <v>5.306708779971448</v>
      </c>
      <c r="M16" s="55">
        <f>'Valutazione resp.'!AB16</f>
        <v>2.2363776513392146</v>
      </c>
      <c r="N16" s="55">
        <f>'Valutazione resp.'!AF16</f>
        <v>6.847044082270777</v>
      </c>
      <c r="O16" s="78">
        <f>Questionario!H16</f>
        <v>8</v>
      </c>
      <c r="P16" s="78">
        <f>Questionario!I16</f>
        <v>6.5600000000000005</v>
      </c>
      <c r="S16" s="181">
        <f>'Valutazione resp.'!AC16</f>
        <v>2.2363776513392146</v>
      </c>
      <c r="T16" s="181">
        <f>Colloquio!J16</f>
        <v>9.14576698351236</v>
      </c>
      <c r="U16" s="182"/>
    </row>
    <row r="17" spans="1:21" s="11" customFormat="1" ht="20.25" customHeight="1">
      <c r="A17" s="210" t="str">
        <f>'Inserisci parametri'!A17</f>
        <v>Nome e Cognome 13</v>
      </c>
      <c r="B17" s="213">
        <f t="shared" si="0"/>
        <v>64.82236464365762</v>
      </c>
      <c r="C17" s="55">
        <f>Questionario!F17</f>
        <v>6.944686347793457</v>
      </c>
      <c r="D17" s="55">
        <f>Questionario!G17</f>
        <v>5.9878252564727354</v>
      </c>
      <c r="E17" s="55">
        <f>'Valutazione resp.'!AD17</f>
        <v>2.7751551268821393</v>
      </c>
      <c r="F17" s="55">
        <f>'Valutazione resp.'!AE17</f>
        <v>5.55968323355685</v>
      </c>
      <c r="G17" s="55">
        <f>'Valutazione resp.'!AG17</f>
        <v>6.560797945143417</v>
      </c>
      <c r="H17" s="55">
        <f t="shared" si="1"/>
        <v>7.1280040277526</v>
      </c>
      <c r="I17" s="55">
        <f>Colloquio!K17</f>
        <v>0.9192136902104053</v>
      </c>
      <c r="J17" s="55"/>
      <c r="K17" s="55">
        <f>Colloquio!M17</f>
        <v>7.500456324851969</v>
      </c>
      <c r="L17" s="55">
        <f>Colloquio!N17</f>
        <v>3.1129612350909266</v>
      </c>
      <c r="M17" s="55">
        <f>'Valutazione resp.'!AB17</f>
        <v>5.24764940286345</v>
      </c>
      <c r="N17" s="55">
        <f>'Valutazione resp.'!AF17</f>
        <v>6.8025809732652025</v>
      </c>
      <c r="O17" s="78">
        <f>Questionario!H17</f>
        <v>2</v>
      </c>
      <c r="P17" s="78">
        <f>Questionario!I17</f>
        <v>9.6</v>
      </c>
      <c r="S17" s="181">
        <f>'Valutazione resp.'!AC17</f>
        <v>6.383099433553861</v>
      </c>
      <c r="T17" s="181">
        <f>Colloquio!J17</f>
        <v>7.500456324851969</v>
      </c>
      <c r="U17" s="182"/>
    </row>
    <row r="18" spans="1:21" s="11" customFormat="1" ht="20.25" customHeight="1">
      <c r="A18" s="210" t="str">
        <f>'Inserisci parametri'!A18</f>
        <v>Nome e Cognome 14</v>
      </c>
      <c r="B18" s="213">
        <f t="shared" si="0"/>
        <v>43.32407376205618</v>
      </c>
      <c r="C18" s="55">
        <f>Questionario!F18</f>
        <v>5.845750018292446</v>
      </c>
      <c r="D18" s="55">
        <f>Questionario!G18</f>
        <v>4.990219551916112</v>
      </c>
      <c r="E18" s="55">
        <f>'Valutazione resp.'!AD18</f>
        <v>2.2363776513392146</v>
      </c>
      <c r="F18" s="55">
        <f>'Valutazione resp.'!AE18</f>
        <v>2.2363776513392146</v>
      </c>
      <c r="G18" s="55">
        <f>'Valutazione resp.'!AG18</f>
        <v>6.560797945143417</v>
      </c>
      <c r="H18" s="55">
        <f t="shared" si="1"/>
        <v>5.051709475582631</v>
      </c>
      <c r="I18" s="55">
        <f>Colloquio!K18</f>
        <v>3.1129612350909266</v>
      </c>
      <c r="J18" s="55"/>
      <c r="K18" s="55">
        <f>Colloquio!M18</f>
        <v>4.209835007531187</v>
      </c>
      <c r="L18" s="55">
        <f>Colloquio!N18</f>
        <v>3.1129612350909266</v>
      </c>
      <c r="M18" s="55">
        <f>'Valutazione resp.'!AB18</f>
        <v>6.847044082270777</v>
      </c>
      <c r="N18" s="55">
        <f>'Valutazione resp.'!AF18</f>
        <v>-2.374288779592347</v>
      </c>
      <c r="O18" s="78">
        <f>Questionario!H18</f>
        <v>2</v>
      </c>
      <c r="P18" s="78">
        <f>Questionario!I18</f>
        <v>4.48</v>
      </c>
      <c r="S18" s="181">
        <f>'Valutazione resp.'!AC18</f>
        <v>4.541710866804996</v>
      </c>
      <c r="T18" s="181">
        <f>Colloquio!J18</f>
        <v>5.306708779971448</v>
      </c>
      <c r="U18" s="182"/>
    </row>
    <row r="19" spans="1:21" s="11" customFormat="1" ht="20.25" customHeight="1">
      <c r="A19" s="210" t="str">
        <f>'Inserisci parametri'!A19</f>
        <v>Nome e Cognome 15</v>
      </c>
      <c r="B19" s="213">
        <f t="shared" si="0"/>
        <v>38.46090727946395</v>
      </c>
      <c r="C19" s="55">
        <f>Questionario!F19</f>
        <v>4.746813688791433</v>
      </c>
      <c r="D19" s="55">
        <f>Questionario!G19</f>
        <v>4.990219551916112</v>
      </c>
      <c r="E19" s="55">
        <f>'Valutazione resp.'!AD19</f>
        <v>2.836775162911774</v>
      </c>
      <c r="F19" s="55">
        <f>'Valutazione resp.'!AE19</f>
        <v>2.836775162911774</v>
      </c>
      <c r="G19" s="55">
        <f>'Valutazione resp.'!AG19</f>
        <v>1.3581381279986968</v>
      </c>
      <c r="H19" s="55">
        <f t="shared" si="1"/>
        <v>4.96090533046406</v>
      </c>
      <c r="I19" s="55">
        <f>Colloquio!K19</f>
        <v>4.209835007531187</v>
      </c>
      <c r="J19" s="55"/>
      <c r="K19" s="55">
        <f>Colloquio!M19</f>
        <v>3.661398121311057</v>
      </c>
      <c r="L19" s="55">
        <f>Colloquio!N19</f>
        <v>2.016087462650666</v>
      </c>
      <c r="M19" s="55">
        <f>'Valutazione resp.'!AB19</f>
        <v>1.3457972247145322</v>
      </c>
      <c r="N19" s="55">
        <f>'Valutazione resp.'!AF19</f>
        <v>2.1025349417397146</v>
      </c>
      <c r="O19" s="78">
        <f>Questionario!H19</f>
        <v>4</v>
      </c>
      <c r="P19" s="78">
        <f>Questionario!I19</f>
        <v>9.76</v>
      </c>
      <c r="S19" s="181">
        <f>'Valutazione resp.'!AC19</f>
        <v>0.9786771141285023</v>
      </c>
      <c r="T19" s="181">
        <f>Colloquio!J19</f>
        <v>6.952019438631839</v>
      </c>
      <c r="U19" s="182"/>
    </row>
    <row r="20" spans="1:21" ht="20.25" customHeight="1">
      <c r="A20" s="210" t="str">
        <f>'Inserisci parametri'!A20</f>
        <v>Nome e Cognome 16</v>
      </c>
      <c r="B20" s="213">
        <f t="shared" si="0"/>
        <v>51.78987389680991</v>
      </c>
      <c r="C20" s="55">
        <f>Questionario!F20</f>
        <v>6.1204841006676975</v>
      </c>
      <c r="D20" s="55">
        <f>Questionario!G20</f>
        <v>5.489022404194424</v>
      </c>
      <c r="E20" s="55">
        <f>'Valutazione resp.'!AD20</f>
        <v>4.5019475096432755</v>
      </c>
      <c r="F20" s="55">
        <f>'Valutazione resp.'!AE20</f>
        <v>4.5019475096432755</v>
      </c>
      <c r="G20" s="55">
        <f>'Valutazione resp.'!AG20</f>
        <v>4.826578006095176</v>
      </c>
      <c r="H20" s="55">
        <f t="shared" si="1"/>
        <v>3.582062059455179</v>
      </c>
      <c r="I20" s="55">
        <f>Colloquio!K20</f>
        <v>4.758271893751318</v>
      </c>
      <c r="J20" s="55"/>
      <c r="K20" s="55">
        <f>Colloquio!M20</f>
        <v>4.209835007531187</v>
      </c>
      <c r="L20" s="55">
        <f>Colloquio!N20</f>
        <v>6.952019438631839</v>
      </c>
      <c r="M20" s="55">
        <f>'Valutazione resp.'!AB20</f>
        <v>2.326516163303163</v>
      </c>
      <c r="N20" s="55">
        <f>'Valutazione resp.'!AF20</f>
        <v>5.030546455989366</v>
      </c>
      <c r="O20" s="78">
        <f>Questionario!H20</f>
        <v>2</v>
      </c>
      <c r="P20" s="78">
        <f>Questionario!I20</f>
        <v>3.68</v>
      </c>
      <c r="S20" s="181">
        <f>'Valutazione resp.'!AC20</f>
        <v>2.326516163303163</v>
      </c>
      <c r="T20" s="181">
        <f>Colloquio!J20</f>
        <v>4.209835007531187</v>
      </c>
      <c r="U20" s="179"/>
    </row>
    <row r="21" spans="1:21" ht="20.25" customHeight="1">
      <c r="A21" s="210" t="str">
        <f>'Inserisci parametri'!A21</f>
        <v>Nome e Cognome 17</v>
      </c>
      <c r="B21" s="213">
        <f t="shared" si="0"/>
        <v>76.79274273487071</v>
      </c>
      <c r="C21" s="55">
        <f>Questionario!F21</f>
        <v>4.746813688791433</v>
      </c>
      <c r="D21" s="55">
        <f>Questionario!G21</f>
        <v>4.990219551916112</v>
      </c>
      <c r="E21" s="55">
        <f>'Valutazione resp.'!AD21</f>
        <v>6.148779909637296</v>
      </c>
      <c r="F21" s="55">
        <f>'Valutazione resp.'!AE21</f>
        <v>6.677378855983387</v>
      </c>
      <c r="G21" s="55">
        <f>'Valutazione resp.'!AG21</f>
        <v>6.560797945143417</v>
      </c>
      <c r="H21" s="55">
        <f t="shared" si="1"/>
        <v>6.684272928966991</v>
      </c>
      <c r="I21" s="55">
        <f>Colloquio!K21</f>
        <v>8.597330097292229</v>
      </c>
      <c r="J21" s="55">
        <f>Colloquio!L21</f>
        <v>4.758271893751318</v>
      </c>
      <c r="K21" s="55">
        <f>Colloquio!M21</f>
        <v>7.500456324851969</v>
      </c>
      <c r="L21" s="55">
        <f>Colloquio!N21</f>
        <v>5.306708779971448</v>
      </c>
      <c r="M21" s="55">
        <f>'Valutazione resp.'!AB21</f>
        <v>6.148779909637296</v>
      </c>
      <c r="N21" s="55">
        <f>'Valutazione resp.'!AF21</f>
        <v>6.677378855983387</v>
      </c>
      <c r="O21" s="78">
        <f>Questionario!H21</f>
        <v>4</v>
      </c>
      <c r="P21" s="78">
        <f>Questionario!I21</f>
        <v>5.6000000000000005</v>
      </c>
      <c r="S21" s="181">
        <f>'Valutazione resp.'!AC21</f>
        <v>6.148779909637296</v>
      </c>
      <c r="T21" s="181">
        <f>Colloquio!J21</f>
        <v>6.952019438631839</v>
      </c>
      <c r="U21" s="179"/>
    </row>
    <row r="22" spans="1:21" ht="20.25" customHeight="1">
      <c r="A22" s="210" t="str">
        <f>'Inserisci parametri'!A22</f>
        <v>Nome e Cognome 18</v>
      </c>
      <c r="B22" s="213">
        <f t="shared" si="0"/>
        <v>53.70041635526482</v>
      </c>
      <c r="C22" s="55">
        <f>Questionario!F22</f>
        <v>4.746813688791433</v>
      </c>
      <c r="D22" s="55">
        <f>Questionario!G22</f>
        <v>5.9878252564727354</v>
      </c>
      <c r="E22" s="55">
        <f>'Valutazione resp.'!AD22</f>
        <v>3.327129510172961</v>
      </c>
      <c r="F22" s="55">
        <f>'Valutazione resp.'!AE22</f>
        <v>3.327129510172961</v>
      </c>
      <c r="G22" s="55">
        <f>'Valutazione resp.'!AG22</f>
        <v>8.295017884191656</v>
      </c>
      <c r="H22" s="55">
        <f t="shared" si="1"/>
        <v>4.507021843468172</v>
      </c>
      <c r="I22" s="55">
        <f>Colloquio!K22</f>
        <v>4.758271893751318</v>
      </c>
      <c r="J22" s="55"/>
      <c r="K22" s="55">
        <f>Colloquio!M22</f>
        <v>5.855145666191579</v>
      </c>
      <c r="L22" s="55">
        <f>Colloquio!N22</f>
        <v>3.1129612350909266</v>
      </c>
      <c r="M22" s="55">
        <f>'Valutazione resp.'!AB22</f>
        <v>3.182988053401141</v>
      </c>
      <c r="N22" s="55">
        <f>'Valutazione resp.'!AF22</f>
        <v>5.109666805993882</v>
      </c>
      <c r="O22" s="78">
        <f>Questionario!H22</f>
        <v>2</v>
      </c>
      <c r="P22" s="78">
        <f>Questionario!I22</f>
        <v>6.5600000000000005</v>
      </c>
      <c r="S22" s="181">
        <f>'Valutazione resp.'!AC22</f>
        <v>2.907647970461619</v>
      </c>
      <c r="T22" s="181">
        <f>Colloquio!J22</f>
        <v>5.306708779971448</v>
      </c>
      <c r="U22" s="179"/>
    </row>
    <row r="23" spans="1:21" ht="20.25" customHeight="1">
      <c r="A23" s="210" t="str">
        <f>'Inserisci parametri'!A23</f>
        <v>Nome e Cognome 19</v>
      </c>
      <c r="B23" s="213">
        <f t="shared" si="0"/>
        <v>61.2924940948456</v>
      </c>
      <c r="C23" s="55">
        <f>Questionario!F24</f>
        <v>5.845750018292446</v>
      </c>
      <c r="D23" s="55">
        <f>Questionario!G24</f>
        <v>3.4938109950811755</v>
      </c>
      <c r="E23" s="55">
        <f>'Valutazione resp.'!AD24</f>
        <v>3.3890442590721053</v>
      </c>
      <c r="F23" s="55">
        <f>'Valutazione resp.'!AE24</f>
        <v>2.2363776513392146</v>
      </c>
      <c r="G23" s="55">
        <f>'Valutazione resp.'!AG24</f>
        <v>6.560797945143417</v>
      </c>
      <c r="H23" s="55">
        <f t="shared" si="1"/>
        <v>5.782958657209471</v>
      </c>
      <c r="I23" s="55">
        <f>Colloquio!K24</f>
        <v>5.306708779971448</v>
      </c>
      <c r="J23" s="55">
        <f>Colloquio!L24</f>
        <v>3.661398121311057</v>
      </c>
      <c r="K23" s="55">
        <f>Colloquio!M24</f>
        <v>6.4035825524117085</v>
      </c>
      <c r="L23" s="55">
        <f>Colloquio!N24</f>
        <v>3.661398121311057</v>
      </c>
      <c r="M23" s="55">
        <f>'Valutazione resp.'!AB24</f>
        <v>2.2363776513392146</v>
      </c>
      <c r="N23" s="55">
        <f>'Valutazione resp.'!AF24</f>
        <v>9.152377297736557</v>
      </c>
      <c r="O23" s="78">
        <f>Questionario!H24</f>
        <v>4</v>
      </c>
      <c r="P23" s="78">
        <f>Questionario!I24</f>
        <v>5.92</v>
      </c>
      <c r="S23" s="181">
        <f>'Valutazione resp.'!AC24</f>
        <v>4.541710866804996</v>
      </c>
      <c r="T23" s="181">
        <f>Colloquio!J24</f>
        <v>6.4035825524117085</v>
      </c>
      <c r="U23" s="179"/>
    </row>
    <row r="24" spans="1:21" ht="20.25" customHeight="1">
      <c r="A24" s="210" t="str">
        <f>'Inserisci parametri'!A24</f>
        <v>Nome e Cognome 20</v>
      </c>
      <c r="B24" s="213">
        <f t="shared" si="0"/>
        <v>51.37359589950922</v>
      </c>
      <c r="C24" s="55">
        <f>Questionario!F25</f>
        <v>5.021547771166686</v>
      </c>
      <c r="D24" s="55">
        <f>Questionario!G25</f>
        <v>4.990219551916112</v>
      </c>
      <c r="E24" s="55">
        <f>'Valutazione resp.'!AD25</f>
        <v>4.290534792233924</v>
      </c>
      <c r="F24" s="55">
        <f>'Valutazione resp.'!AE25</f>
        <v>4.2758139792119545</v>
      </c>
      <c r="G24" s="55">
        <f>'Valutazione resp.'!AG25</f>
        <v>4.826578006095176</v>
      </c>
      <c r="H24" s="55">
        <f t="shared" si="1"/>
        <v>3.1346160609103753</v>
      </c>
      <c r="I24" s="55">
        <f>Colloquio!K25</f>
        <v>4.758271893751318</v>
      </c>
      <c r="J24" s="55"/>
      <c r="K24" s="55">
        <f>Colloquio!M25</f>
        <v>4.209835007531187</v>
      </c>
      <c r="L24" s="55">
        <f>Colloquio!N25</f>
        <v>6.4035825524117085</v>
      </c>
      <c r="M24" s="55">
        <f>'Valutazione resp.'!AB25</f>
        <v>3.9381354946698637</v>
      </c>
      <c r="N24" s="55">
        <f>'Valutazione resp.'!AF25</f>
        <v>5.021302948310575</v>
      </c>
      <c r="O24" s="78">
        <f>Questionario!H25</f>
        <v>2</v>
      </c>
      <c r="P24" s="78">
        <f>Questionario!I25</f>
        <v>4.32</v>
      </c>
      <c r="S24" s="181">
        <f>'Valutazione resp.'!AC25</f>
        <v>3.1779257125492735</v>
      </c>
      <c r="T24" s="181">
        <f>Colloquio!J25</f>
        <v>3.1129612350909266</v>
      </c>
      <c r="U24" s="179"/>
    </row>
    <row r="25" spans="1:21" ht="20.25" customHeight="1">
      <c r="A25" s="210" t="str">
        <f>'Inserisci parametri'!A25</f>
        <v>Nome e Cognome 21</v>
      </c>
      <c r="B25" s="213">
        <f t="shared" si="0"/>
        <v>43.74197896405802</v>
      </c>
      <c r="C25" s="55">
        <f>Questionario!F26</f>
        <v>4.746813688791433</v>
      </c>
      <c r="D25" s="55">
        <f>Questionario!G26</f>
        <v>3.4938109950811755</v>
      </c>
      <c r="E25" s="55">
        <f>'Valutazione resp.'!AD26</f>
        <v>4.668903650746516</v>
      </c>
      <c r="F25" s="55">
        <f>'Valutazione resp.'!AE26</f>
        <v>3.9381354946698637</v>
      </c>
      <c r="G25" s="55">
        <f>'Valutazione resp.'!AG26</f>
        <v>3.092358067046937</v>
      </c>
      <c r="H25" s="55">
        <f t="shared" si="1"/>
        <v>4.362519723862157</v>
      </c>
      <c r="I25" s="55">
        <f>Colloquio!K26</f>
        <v>5.855145666191579</v>
      </c>
      <c r="J25" s="55"/>
      <c r="K25" s="55">
        <f>Colloquio!M26</f>
        <v>3.1129612350909266</v>
      </c>
      <c r="L25" s="55">
        <f>Colloquio!N26</f>
        <v>3.1129612350909266</v>
      </c>
      <c r="M25" s="55">
        <f>'Valutazione resp.'!AB26</f>
        <v>3.9381354946698637</v>
      </c>
      <c r="N25" s="55">
        <f>'Valutazione resp.'!AF26</f>
        <v>3.571015384083834</v>
      </c>
      <c r="O25" s="78">
        <f>Questionario!H26</f>
        <v>2</v>
      </c>
      <c r="P25" s="78">
        <f>Questionario!I26</f>
        <v>5.12</v>
      </c>
      <c r="S25" s="181">
        <f>'Valutazione resp.'!AC26</f>
        <v>3.571015384083834</v>
      </c>
      <c r="T25" s="181">
        <f>Colloquio!J26</f>
        <v>4.758271893751318</v>
      </c>
      <c r="U25" s="179"/>
    </row>
    <row r="26" spans="1:21" ht="20.25" customHeight="1">
      <c r="A26" s="210" t="str">
        <f>'Inserisci parametri'!A26</f>
        <v>Nome e Cognome 22</v>
      </c>
      <c r="B26" s="213">
        <f t="shared" si="0"/>
        <v>65.29602999521285</v>
      </c>
      <c r="C26" s="55">
        <f>Questionario!F27</f>
        <v>5.845750018292446</v>
      </c>
      <c r="D26" s="55">
        <f>Questionario!G27</f>
        <v>5.9878252564727354</v>
      </c>
      <c r="E26" s="55">
        <f>'Valutazione resp.'!AD27</f>
        <v>4.541710866804996</v>
      </c>
      <c r="F26" s="55">
        <f>'Valutazione resp.'!AE27</f>
        <v>4.541710866804996</v>
      </c>
      <c r="G26" s="55">
        <f>'Valutazione resp.'!AG27</f>
        <v>4.826578006095176</v>
      </c>
      <c r="H26" s="55">
        <f t="shared" si="1"/>
        <v>5.417334066396052</v>
      </c>
      <c r="I26" s="55">
        <f>Colloquio!K27</f>
        <v>5.306708779971448</v>
      </c>
      <c r="J26" s="55"/>
      <c r="K26" s="55">
        <f>Colloquio!M27</f>
        <v>7.500456324851969</v>
      </c>
      <c r="L26" s="55">
        <f>Colloquio!N27</f>
        <v>4.758271893751318</v>
      </c>
      <c r="M26" s="55">
        <f>'Valutazione resp.'!AB27</f>
        <v>6.847044082270777</v>
      </c>
      <c r="N26" s="55">
        <f>'Valutazione resp.'!AF27</f>
        <v>4.541710866804996</v>
      </c>
      <c r="O26" s="78">
        <f>Questionario!H27</f>
        <v>8</v>
      </c>
      <c r="P26" s="78">
        <f>Questionario!I27</f>
        <v>6.4</v>
      </c>
      <c r="S26" s="181">
        <f>'Valutazione resp.'!AC27</f>
        <v>4.541710866804996</v>
      </c>
      <c r="T26" s="181">
        <f>Colloquio!J27</f>
        <v>5.855145666191579</v>
      </c>
      <c r="U26" s="179"/>
    </row>
    <row r="27" spans="1:21" ht="20.25" customHeight="1">
      <c r="A27" s="210" t="str">
        <f>'Inserisci parametri'!A27</f>
        <v>Nome e Cognome 23</v>
      </c>
      <c r="B27" s="213">
        <f t="shared" si="0"/>
        <v>71.06771210964382</v>
      </c>
      <c r="C27" s="55">
        <f>Questionario!F28</f>
        <v>3.6478773592904217</v>
      </c>
      <c r="D27" s="55">
        <f>Questionario!G28</f>
        <v>2.9950081428028636</v>
      </c>
      <c r="E27" s="55">
        <f>'Valutazione resp.'!AD28</f>
        <v>7.1276279136235825</v>
      </c>
      <c r="F27" s="55">
        <f>'Valutazione resp.'!AE28</f>
        <v>7.1276279136235825</v>
      </c>
      <c r="G27" s="55">
        <f>'Valutazione resp.'!AG28</f>
        <v>6.560797945143417</v>
      </c>
      <c r="H27" s="55">
        <f t="shared" si="1"/>
        <v>7.74330029836187</v>
      </c>
      <c r="I27" s="55">
        <f>Colloquio!K28</f>
        <v>6.4035825524117085</v>
      </c>
      <c r="J27" s="55"/>
      <c r="K27" s="55">
        <f>Colloquio!M28</f>
        <v>7.500456324851969</v>
      </c>
      <c r="L27" s="55">
        <f>Colloquio!N28</f>
        <v>4.758271893751318</v>
      </c>
      <c r="M27" s="55">
        <f>'Valutazione resp.'!AB28</f>
        <v>8.228988245381672</v>
      </c>
      <c r="N27" s="55">
        <f>'Valutazione resp.'!AF28</f>
        <v>6.0262675818654925</v>
      </c>
      <c r="O27" s="78">
        <f>Questionario!H28</f>
        <v>2</v>
      </c>
      <c r="P27" s="78">
        <f>Questionario!I28</f>
        <v>5.92</v>
      </c>
      <c r="S27" s="181">
        <f>'Valutazione resp.'!AC28</f>
        <v>8.228988245381672</v>
      </c>
      <c r="T27" s="181">
        <f>Colloquio!J28</f>
        <v>7.500456324851969</v>
      </c>
      <c r="U27" s="179"/>
    </row>
    <row r="28" spans="1:21" ht="20.25" customHeight="1">
      <c r="A28" s="210" t="str">
        <f>'Inserisci parametri'!A28</f>
        <v>Nome e Cognome 24</v>
      </c>
      <c r="B28" s="213">
        <f t="shared" si="0"/>
        <v>48.229487390825895</v>
      </c>
      <c r="C28" s="55">
        <f>Questionario!F29</f>
        <v>3.098409194539916</v>
      </c>
      <c r="D28" s="55">
        <f>Questionario!G29</f>
        <v>4.990219551916112</v>
      </c>
      <c r="E28" s="55">
        <f>'Valutazione resp.'!AD29</f>
        <v>4.541710866804996</v>
      </c>
      <c r="F28" s="55">
        <f>'Valutazione resp.'!AE29</f>
        <v>3.3890442590721053</v>
      </c>
      <c r="G28" s="55">
        <f>'Valutazione resp.'!AG29</f>
        <v>3.092358067046937</v>
      </c>
      <c r="H28" s="55">
        <f t="shared" si="1"/>
        <v>3.93623809137816</v>
      </c>
      <c r="I28" s="55">
        <f>Colloquio!K29</f>
        <v>5.306708779971448</v>
      </c>
      <c r="J28" s="55"/>
      <c r="K28" s="55">
        <f>Colloquio!M29</f>
        <v>7.500456324851969</v>
      </c>
      <c r="L28" s="55">
        <f>Colloquio!N29</f>
        <v>2.016087462650666</v>
      </c>
      <c r="M28" s="55">
        <f>'Valutazione resp.'!AB29</f>
        <v>3.3890442590721053</v>
      </c>
      <c r="N28" s="55">
        <f>'Valutazione resp.'!AF29</f>
        <v>3.3890442590721053</v>
      </c>
      <c r="O28" s="78">
        <f>Questionario!H29</f>
        <v>6</v>
      </c>
      <c r="P28" s="78">
        <f>Questionario!I29</f>
        <v>6.88</v>
      </c>
      <c r="S28" s="181">
        <f>'Valutazione resp.'!AC29</f>
        <v>3.3890442590721053</v>
      </c>
      <c r="T28" s="181">
        <f>Colloquio!J29</f>
        <v>4.209835007531187</v>
      </c>
      <c r="U28" s="179"/>
    </row>
    <row r="29" spans="1:21" ht="20.25" customHeight="1">
      <c r="A29" s="210" t="str">
        <f>'Inserisci parametri'!A29</f>
        <v>Nome e Cognome 25</v>
      </c>
      <c r="B29" s="213">
        <f t="shared" si="0"/>
        <v>53.07970431298906</v>
      </c>
      <c r="C29" s="55">
        <f>Questionario!F30</f>
        <v>5.571015935917192</v>
      </c>
      <c r="D29" s="55">
        <f>Questionario!G30</f>
        <v>4.990219551916112</v>
      </c>
      <c r="E29" s="55">
        <f>'Valutazione resp.'!AD30</f>
        <v>5.021302948310575</v>
      </c>
      <c r="F29" s="55">
        <f>'Valutazione resp.'!AE30</f>
        <v>5.021302948310575</v>
      </c>
      <c r="G29" s="55">
        <f>'Valutazione resp.'!AG30</f>
        <v>4.826578006095176</v>
      </c>
      <c r="H29" s="55">
        <f t="shared" si="1"/>
        <v>5.085450549913626</v>
      </c>
      <c r="I29" s="55">
        <f>Colloquio!K30</f>
        <v>5.855145666191579</v>
      </c>
      <c r="J29" s="55"/>
      <c r="K29" s="55">
        <f>Colloquio!M30</f>
        <v>3.1129612350909266</v>
      </c>
      <c r="L29" s="55">
        <f>Colloquio!N30</f>
        <v>4.758271893751318</v>
      </c>
      <c r="M29" s="55">
        <f>'Valutazione resp.'!AB30</f>
        <v>4.290534792233924</v>
      </c>
      <c r="N29" s="55">
        <f>'Valutazione resp.'!AF30</f>
        <v>5.036023761332545</v>
      </c>
      <c r="O29" s="78">
        <f>Questionario!H30</f>
        <v>2</v>
      </c>
      <c r="P29" s="78">
        <f>Questionario!I30</f>
        <v>4.48</v>
      </c>
      <c r="S29" s="181">
        <f>'Valutazione resp.'!AC30</f>
        <v>4.6429340897979845</v>
      </c>
      <c r="T29" s="181">
        <f>Colloquio!J30</f>
        <v>5.306708779971448</v>
      </c>
      <c r="U29" s="179"/>
    </row>
    <row r="30" spans="1:21" ht="20.25" customHeight="1">
      <c r="A30" s="210" t="str">
        <f>'Inserisci parametri'!A30</f>
        <v>Nome e Cognome 26</v>
      </c>
      <c r="B30" s="213">
        <f t="shared" si="0"/>
        <v>60.623936723729514</v>
      </c>
      <c r="C30" s="55">
        <f>Questionario!F31</f>
        <v>5.845750018292446</v>
      </c>
      <c r="D30" s="55">
        <f>Questionario!G31</f>
        <v>5.9878252564727354</v>
      </c>
      <c r="E30" s="55">
        <f>'Valutazione resp.'!AD31</f>
        <v>6.847044082270777</v>
      </c>
      <c r="F30" s="55">
        <f>'Valutazione resp.'!AE31</f>
        <v>4.541710866804996</v>
      </c>
      <c r="G30" s="55">
        <f>'Valutazione resp.'!AG31</f>
        <v>4.826578006095176</v>
      </c>
      <c r="H30" s="55">
        <f t="shared" si="1"/>
        <v>5.820153880737891</v>
      </c>
      <c r="I30" s="55">
        <f>Colloquio!K31</f>
        <v>2.016087462650666</v>
      </c>
      <c r="J30" s="55"/>
      <c r="K30" s="55">
        <f>Colloquio!M31</f>
        <v>4.209835007531187</v>
      </c>
      <c r="L30" s="55">
        <f>Colloquio!N31</f>
        <v>5.306708779971448</v>
      </c>
      <c r="M30" s="55">
        <f>'Valutazione resp.'!AB31</f>
        <v>6.847044082270777</v>
      </c>
      <c r="N30" s="55">
        <f>'Valutazione resp.'!AF31</f>
        <v>-0.06895556412656667</v>
      </c>
      <c r="O30" s="78">
        <f>Questionario!H31</f>
        <v>4</v>
      </c>
      <c r="P30" s="78">
        <f>Questionario!I31</f>
        <v>9.28</v>
      </c>
      <c r="S30" s="181">
        <f>'Valutazione resp.'!AC31</f>
        <v>6.847044082270777</v>
      </c>
      <c r="T30" s="181">
        <f>Colloquio!J31</f>
        <v>5.306708779971448</v>
      </c>
      <c r="U30" s="179"/>
    </row>
    <row r="31" spans="1:21" ht="20.25" customHeight="1">
      <c r="A31" s="210" t="str">
        <f>'Inserisci parametri'!A31</f>
        <v>Nome e Cognome 27</v>
      </c>
      <c r="B31" s="213">
        <f t="shared" si="0"/>
        <v>44.61412441867069</v>
      </c>
      <c r="C31" s="55">
        <f>Questionario!F32</f>
        <v>4.197345524040927</v>
      </c>
      <c r="D31" s="55">
        <f>Questionario!G32</f>
        <v>4.491416699637799</v>
      </c>
      <c r="E31" s="55">
        <f>'Valutazione resp.'!AD32</f>
        <v>3.9646751671566234</v>
      </c>
      <c r="F31" s="55">
        <f>'Valutazione resp.'!AE32</f>
        <v>5.021873059848804</v>
      </c>
      <c r="G31" s="55">
        <f>'Valutazione resp.'!AG32</f>
        <v>3.092358067046937</v>
      </c>
      <c r="H31" s="55">
        <f t="shared" si="1"/>
        <v>3.7757157631756058</v>
      </c>
      <c r="I31" s="55">
        <f>Colloquio!K32</f>
        <v>4.758271893751318</v>
      </c>
      <c r="J31" s="55"/>
      <c r="K31" s="55">
        <f>Colloquio!M32</f>
        <v>4.758271893751318</v>
      </c>
      <c r="L31" s="55">
        <f>Colloquio!N32</f>
        <v>3.1129612350909266</v>
      </c>
      <c r="M31" s="55">
        <f>'Valutazione resp.'!AB32</f>
        <v>2.907477274464443</v>
      </c>
      <c r="N31" s="55">
        <f>'Valutazione resp.'!AF32</f>
        <v>5.021873059848804</v>
      </c>
      <c r="O31" s="78">
        <f>Questionario!H32</f>
        <v>2</v>
      </c>
      <c r="P31" s="78">
        <f>Questionario!I32</f>
        <v>4.16</v>
      </c>
      <c r="S31" s="181">
        <f>'Valutazione resp.'!AC32</f>
        <v>2.907477274464443</v>
      </c>
      <c r="T31" s="181">
        <f>Colloquio!J32</f>
        <v>4.209835007531187</v>
      </c>
      <c r="U31" s="179"/>
    </row>
    <row r="32" spans="1:21" ht="20.25" customHeight="1">
      <c r="A32" s="210" t="str">
        <f>'Inserisci parametri'!A32</f>
        <v>Nome e Cognome 28</v>
      </c>
      <c r="B32" s="213">
        <f t="shared" si="0"/>
        <v>69.96498233030292</v>
      </c>
      <c r="C32" s="55">
        <f>Questionario!F33</f>
        <v>4.746813688791433</v>
      </c>
      <c r="D32" s="55">
        <f>Questionario!G33</f>
        <v>4.990219551916112</v>
      </c>
      <c r="E32" s="55">
        <f>'Valutazione resp.'!AD33</f>
        <v>7.205977802329478</v>
      </c>
      <c r="F32" s="55">
        <f>'Valutazione resp.'!AE33</f>
        <v>4.5019475096432755</v>
      </c>
      <c r="G32" s="55">
        <f>'Valutazione resp.'!AG33</f>
        <v>3.092358067046937</v>
      </c>
      <c r="H32" s="55">
        <f t="shared" si="1"/>
        <v>6.671047635717632</v>
      </c>
      <c r="I32" s="55">
        <f>Colloquio!K33</f>
        <v>5.306708779971448</v>
      </c>
      <c r="J32" s="55"/>
      <c r="K32" s="55">
        <f>Colloquio!M33</f>
        <v>7.500456324851969</v>
      </c>
      <c r="L32" s="55">
        <f>Colloquio!N33</f>
        <v>4.209835007531187</v>
      </c>
      <c r="M32" s="55">
        <f>'Valutazione resp.'!AB33</f>
        <v>7.205977802329478</v>
      </c>
      <c r="N32" s="55">
        <f>'Valutazione resp.'!AF33</f>
        <v>7.205977802329478</v>
      </c>
      <c r="O32" s="78">
        <f>Questionario!H33</f>
        <v>8</v>
      </c>
      <c r="P32" s="78">
        <f>Questionario!I33</f>
        <v>8.16</v>
      </c>
      <c r="S32" s="181">
        <f>'Valutazione resp.'!AC33</f>
        <v>7.205977802329478</v>
      </c>
      <c r="T32" s="181">
        <f>Colloquio!J33</f>
        <v>6.4035825524117085</v>
      </c>
      <c r="U32" s="179"/>
    </row>
    <row r="33" spans="1:21" ht="20.25" customHeight="1">
      <c r="A33" s="210" t="str">
        <f>'Inserisci parametri'!A33</f>
        <v>Nome e Cognome 29</v>
      </c>
      <c r="B33" s="213">
        <f t="shared" si="0"/>
        <v>44.3725219092079</v>
      </c>
      <c r="C33" s="55">
        <f>Questionario!F34</f>
        <v>3.6478773592904217</v>
      </c>
      <c r="D33" s="55">
        <f>Questionario!G34</f>
        <v>4.990219551916112</v>
      </c>
      <c r="E33" s="55">
        <f>'Valutazione resp.'!AD34</f>
        <v>7.1276279136235825</v>
      </c>
      <c r="F33" s="55">
        <f>'Valutazione resp.'!AE34</f>
        <v>2.7221865865912234</v>
      </c>
      <c r="G33" s="55">
        <f>'Valutazione resp.'!AG34</f>
        <v>3.092358067046937</v>
      </c>
      <c r="H33" s="55">
        <f t="shared" si="1"/>
        <v>2.620069467656158</v>
      </c>
      <c r="I33" s="55">
        <f>Colloquio!K34</f>
        <v>0.9192136902104053</v>
      </c>
      <c r="J33" s="55"/>
      <c r="K33" s="55">
        <f>Colloquio!M34</f>
        <v>0.9192136902104053</v>
      </c>
      <c r="L33" s="55">
        <f>Colloquio!N34</f>
        <v>0.9192136902104053</v>
      </c>
      <c r="M33" s="55">
        <f>'Valutazione resp.'!AB34</f>
        <v>6.0262675818654925</v>
      </c>
      <c r="N33" s="55">
        <f>'Valutazione resp.'!AF34</f>
        <v>4.9249072501074025</v>
      </c>
      <c r="O33" s="78">
        <f>Questionario!H34</f>
        <v>2</v>
      </c>
      <c r="P33" s="78">
        <f>Questionario!I34</f>
        <v>6.88</v>
      </c>
      <c r="S33" s="181">
        <f>'Valutazione resp.'!AC34</f>
        <v>4.9249072501074025</v>
      </c>
      <c r="T33" s="181">
        <f>Colloquio!J34</f>
        <v>1.4676505764305356</v>
      </c>
      <c r="U33" s="179"/>
    </row>
    <row r="34" spans="1:21" ht="20.25" customHeight="1">
      <c r="A34" s="210" t="str">
        <f>'Inserisci parametri'!A34</f>
        <v>Nome e Cognome 30</v>
      </c>
      <c r="B34" s="213">
        <f t="shared" si="0"/>
        <v>73.21890531982754</v>
      </c>
      <c r="C34" s="55">
        <f>Questionario!F35</f>
        <v>5.845750018292446</v>
      </c>
      <c r="D34" s="55">
        <f>Questionario!G35</f>
        <v>4.990219551916112</v>
      </c>
      <c r="E34" s="55">
        <f>'Valutazione resp.'!AD35</f>
        <v>6.847044082270777</v>
      </c>
      <c r="F34" s="55">
        <f>'Valutazione resp.'!AE35</f>
        <v>6.847044082270777</v>
      </c>
      <c r="G34" s="55">
        <f>'Valutazione resp.'!AG35</f>
        <v>8.295017884191656</v>
      </c>
      <c r="H34" s="55">
        <f t="shared" si="1"/>
        <v>7.648276834804992</v>
      </c>
      <c r="I34" s="55">
        <f>Colloquio!K35</f>
        <v>5.306708779971448</v>
      </c>
      <c r="J34" s="55"/>
      <c r="K34" s="55">
        <f>Colloquio!M35</f>
        <v>6.4035825524117085</v>
      </c>
      <c r="L34" s="55">
        <f>Colloquio!N35</f>
        <v>4.758271893751318</v>
      </c>
      <c r="M34" s="55">
        <f>'Valutazione resp.'!AB35</f>
        <v>6.847044082270777</v>
      </c>
      <c r="N34" s="55">
        <f>'Valutazione resp.'!AF35</f>
        <v>6.847044082270777</v>
      </c>
      <c r="O34" s="78">
        <f>Questionario!H35</f>
        <v>2</v>
      </c>
      <c r="P34" s="78">
        <f>Questionario!I35</f>
        <v>5.44</v>
      </c>
      <c r="S34" s="181">
        <f>'Valutazione resp.'!AC35</f>
        <v>6.847044082270777</v>
      </c>
      <c r="T34" s="181">
        <f>Colloquio!J35</f>
        <v>8.0488932110721</v>
      </c>
      <c r="U34" s="179"/>
    </row>
    <row r="35" spans="1:21" ht="20.25" customHeight="1">
      <c r="A35" s="210" t="str">
        <f>'Inserisci parametri'!A35</f>
        <v>Nome e Cognome 31</v>
      </c>
      <c r="B35" s="213">
        <f t="shared" si="0"/>
        <v>52.14260838154956</v>
      </c>
      <c r="C35" s="55">
        <f>Questionario!F36</f>
        <v>5.296281853541939</v>
      </c>
      <c r="D35" s="55">
        <f>Questionario!G36</f>
        <v>3.4938109950811755</v>
      </c>
      <c r="E35" s="55">
        <f>'Valutazione resp.'!AD36</f>
        <v>5.755543169482635</v>
      </c>
      <c r="F35" s="55">
        <f>'Valutazione resp.'!AE36</f>
        <v>5.388423058896605</v>
      </c>
      <c r="G35" s="55">
        <f>'Valutazione resp.'!AG36</f>
        <v>4.826578006095176</v>
      </c>
      <c r="H35" s="55">
        <f t="shared" si="1"/>
        <v>3.3831123839432493</v>
      </c>
      <c r="I35" s="55">
        <f>Colloquio!K36</f>
        <v>4.209835007531187</v>
      </c>
      <c r="J35" s="55"/>
      <c r="K35" s="55">
        <f>Colloquio!M36</f>
        <v>2.016087462650666</v>
      </c>
      <c r="L35" s="55">
        <f>Colloquio!N36</f>
        <v>5.306708779971448</v>
      </c>
      <c r="M35" s="55">
        <f>'Valutazione resp.'!AB36</f>
        <v>3.9234146816478943</v>
      </c>
      <c r="N35" s="55">
        <f>'Valutazione resp.'!AF36</f>
        <v>6.460341764610756</v>
      </c>
      <c r="O35" s="78">
        <f>Questionario!H36</f>
        <v>2</v>
      </c>
      <c r="P35" s="78">
        <f>Questionario!I36</f>
        <v>3.68</v>
      </c>
      <c r="S35" s="181">
        <f>'Valutazione resp.'!AC36</f>
        <v>3.9234146816478943</v>
      </c>
      <c r="T35" s="181">
        <f>Colloquio!J36</f>
        <v>3.1129612350909266</v>
      </c>
      <c r="U35" s="179"/>
    </row>
    <row r="36" spans="1:21" ht="20.25" customHeight="1">
      <c r="A36" s="210" t="str">
        <f>'Inserisci parametri'!A36</f>
        <v>Nome e Cognome 32</v>
      </c>
      <c r="B36" s="213">
        <f t="shared" si="0"/>
        <v>39.829991094162864</v>
      </c>
      <c r="C36" s="55">
        <f>Questionario!F37</f>
        <v>5.021547771166686</v>
      </c>
      <c r="D36" s="55">
        <f>Questionario!G37</f>
        <v>3.4938109950811755</v>
      </c>
      <c r="E36" s="55">
        <f>'Valutazione resp.'!AD37</f>
        <v>3.3890442590721053</v>
      </c>
      <c r="F36" s="55">
        <f>'Valutazione resp.'!AE37</f>
        <v>2.2363776513392146</v>
      </c>
      <c r="G36" s="55">
        <f>'Valutazione resp.'!AG37</f>
        <v>3.092358067046937</v>
      </c>
      <c r="H36" s="55">
        <f t="shared" si="1"/>
        <v>3.9176404796139503</v>
      </c>
      <c r="I36" s="55">
        <f>Colloquio!K37</f>
        <v>5.855145666191579</v>
      </c>
      <c r="J36" s="55"/>
      <c r="K36" s="55">
        <f>Colloquio!M37</f>
        <v>5.306708779971448</v>
      </c>
      <c r="L36" s="55">
        <f>Colloquio!N37</f>
        <v>3.1129612350909266</v>
      </c>
      <c r="M36" s="55">
        <f>'Valutazione resp.'!AB37</f>
        <v>2.2363776513392146</v>
      </c>
      <c r="N36" s="55">
        <f>'Valutazione resp.'!AF37</f>
        <v>4.541710866804996</v>
      </c>
      <c r="O36" s="78">
        <f>Questionario!H37</f>
        <v>2</v>
      </c>
      <c r="P36" s="78">
        <f>Questionario!I37</f>
        <v>3.52</v>
      </c>
      <c r="S36" s="181">
        <f>'Valutazione resp.'!AC37</f>
        <v>2.2363776513392146</v>
      </c>
      <c r="T36" s="181">
        <f>Colloquio!J37</f>
        <v>4.758271893751318</v>
      </c>
      <c r="U36" s="179"/>
    </row>
    <row r="37" spans="1:21" ht="20.25" customHeight="1">
      <c r="A37" s="210" t="str">
        <f>'Inserisci parametri'!A37</f>
        <v>Nome e Cognome 33</v>
      </c>
      <c r="B37" s="213">
        <f aca="true" t="shared" si="2" ref="B37:B54">((C$4*C37)+(D$4*D37)+(E$4*E37)+(F$4*F37)+(G$4*G37)+(H$4*H37)+(J$4*J37)+(K$4*K37)+(L$4*L37)+(M$4*M37)+(N$4*N37)+(O$4*O37)+(P$4*P37))/$Q$4</f>
        <v>37.12334117128082</v>
      </c>
      <c r="C37" s="55">
        <f>Questionario!F38</f>
        <v>1.4500047002883987</v>
      </c>
      <c r="D37" s="55">
        <f>Questionario!G38</f>
        <v>2.9950081428028636</v>
      </c>
      <c r="E37" s="55">
        <f>'Valutazione resp.'!AD38</f>
        <v>3.8235469183493134</v>
      </c>
      <c r="F37" s="55">
        <f>'Valutazione resp.'!AE38</f>
        <v>3.8235469183493134</v>
      </c>
      <c r="G37" s="55">
        <f>'Valutazione resp.'!AG38</f>
        <v>1.3581381279986968</v>
      </c>
      <c r="H37" s="55">
        <f aca="true" t="shared" si="3" ref="H37:H54">(S37+(2*T37))/3</f>
        <v>2.6185739478835486</v>
      </c>
      <c r="I37" s="55">
        <f>Colloquio!K38</f>
        <v>3.661398121311057</v>
      </c>
      <c r="J37" s="55"/>
      <c r="K37" s="55">
        <f>Colloquio!M38</f>
        <v>2.5645243488707963</v>
      </c>
      <c r="L37" s="55">
        <f>Colloquio!N38</f>
        <v>2.016087462650666</v>
      </c>
      <c r="M37" s="55">
        <f>'Valutazione resp.'!AB38</f>
        <v>3.8235469183493134</v>
      </c>
      <c r="N37" s="55">
        <f>'Valutazione resp.'!AF38</f>
        <v>4.9249072501074025</v>
      </c>
      <c r="O37" s="78">
        <f>Questionario!H38</f>
        <v>2</v>
      </c>
      <c r="P37" s="78">
        <f>Questionario!I38</f>
        <v>8</v>
      </c>
      <c r="S37" s="181">
        <f>'Valutazione resp.'!AC38</f>
        <v>3.8235469183493134</v>
      </c>
      <c r="T37" s="181">
        <f>Colloquio!J38</f>
        <v>2.016087462650666</v>
      </c>
      <c r="U37" s="179"/>
    </row>
    <row r="38" spans="1:21" ht="20.25" customHeight="1">
      <c r="A38" s="210" t="str">
        <f>'Inserisci parametri'!A38</f>
        <v>Nome e Cognome 34</v>
      </c>
      <c r="B38" s="213">
        <f t="shared" si="2"/>
        <v>91.18420811643789</v>
      </c>
      <c r="C38" s="55">
        <f>Questionario!F39</f>
        <v>6.1204841006676975</v>
      </c>
      <c r="D38" s="55">
        <f>Questionario!G39</f>
        <v>5.9878252564727354</v>
      </c>
      <c r="E38" s="55">
        <f>'Valutazione resp.'!AD39</f>
        <v>8.21078281114667</v>
      </c>
      <c r="F38" s="55">
        <f>'Valutazione resp.'!AE39</f>
        <v>8.484881239315456</v>
      </c>
      <c r="G38" s="55">
        <f>'Valutazione resp.'!AG39</f>
        <v>6.560797945143417</v>
      </c>
      <c r="H38" s="55">
        <f t="shared" si="3"/>
        <v>7.183319012385485</v>
      </c>
      <c r="I38" s="55"/>
      <c r="J38" s="55">
        <f>Colloquio!L39</f>
        <v>5.855145666191579</v>
      </c>
      <c r="K38" s="55">
        <f>Colloquio!M39</f>
        <v>8.0488932110721</v>
      </c>
      <c r="L38" s="55">
        <f>Colloquio!N39</f>
        <v>7.500456324851969</v>
      </c>
      <c r="M38" s="55">
        <f>'Valutazione resp.'!AB39</f>
        <v>7.645918159892773</v>
      </c>
      <c r="N38" s="55">
        <f>'Valutazione resp.'!AF39</f>
        <v>6.252344623305319</v>
      </c>
      <c r="O38" s="78">
        <f>Questionario!H39</f>
        <v>6</v>
      </c>
      <c r="P38" s="78">
        <f>Questionario!I39</f>
        <v>5.92</v>
      </c>
      <c r="S38" s="181">
        <f>'Valutazione resp.'!AC39</f>
        <v>7.645918159892773</v>
      </c>
      <c r="T38" s="181">
        <f>Colloquio!J39</f>
        <v>6.952019438631839</v>
      </c>
      <c r="U38" s="179"/>
    </row>
    <row r="39" spans="1:21" ht="20.25" customHeight="1">
      <c r="A39" s="210" t="str">
        <f>'Inserisci parametri'!A39</f>
        <v>Nome e Cognome 35</v>
      </c>
      <c r="B39" s="213">
        <f t="shared" si="2"/>
        <v>56.86207515257671</v>
      </c>
      <c r="C39" s="55">
        <f>Questionario!F40</f>
        <v>4.197345524040927</v>
      </c>
      <c r="D39" s="55">
        <f>Questionario!G40</f>
        <v>4.990219551916112</v>
      </c>
      <c r="E39" s="55">
        <f>'Valutazione resp.'!AD40</f>
        <v>5.362453497948074</v>
      </c>
      <c r="F39" s="55">
        <f>'Valutazione resp.'!AE40</f>
        <v>6.475062577632724</v>
      </c>
      <c r="G39" s="55">
        <f>'Valutazione resp.'!AG40</f>
        <v>3.092358067046937</v>
      </c>
      <c r="H39" s="55">
        <f t="shared" si="3"/>
        <v>5.578693613337187</v>
      </c>
      <c r="I39" s="55">
        <f>Colloquio!K40</f>
        <v>3.661398121311057</v>
      </c>
      <c r="J39" s="55"/>
      <c r="K39" s="55">
        <f>Colloquio!M40</f>
        <v>5.306708779971448</v>
      </c>
      <c r="L39" s="55">
        <f>Colloquio!N40</f>
        <v>4.209835007531187</v>
      </c>
      <c r="M39" s="55">
        <f>'Valutazione resp.'!AB40</f>
        <v>6.107942467046695</v>
      </c>
      <c r="N39" s="55">
        <f>'Valutazione resp.'!AF40</f>
        <v>5.740822356460665</v>
      </c>
      <c r="O39" s="78">
        <f>Questionario!H40</f>
        <v>2</v>
      </c>
      <c r="P39" s="78">
        <f>Questionario!I40</f>
        <v>5.28</v>
      </c>
      <c r="S39" s="181">
        <f>'Valutazione resp.'!AC40</f>
        <v>6.1226632800686644</v>
      </c>
      <c r="T39" s="181">
        <f>Colloquio!J40</f>
        <v>5.306708779971448</v>
      </c>
      <c r="U39" s="179"/>
    </row>
    <row r="40" spans="1:21" ht="20.25" customHeight="1">
      <c r="A40" s="210" t="str">
        <f>'Inserisci parametri'!A40</f>
        <v>Nome e Cognome 36</v>
      </c>
      <c r="B40" s="213">
        <f t="shared" si="2"/>
        <v>60.6550580336175</v>
      </c>
      <c r="C40" s="55">
        <f>Questionario!F41</f>
        <v>4.746813688791433</v>
      </c>
      <c r="D40" s="55">
        <f>Questionario!G41</f>
        <v>5.489022404194424</v>
      </c>
      <c r="E40" s="55">
        <f>'Valutazione resp.'!AD41</f>
        <v>5.660346971872927</v>
      </c>
      <c r="F40" s="55">
        <f>'Valutazione resp.'!AE41</f>
        <v>3.027805986862844</v>
      </c>
      <c r="G40" s="55">
        <f>'Valutazione resp.'!AG41</f>
        <v>6.560797945143417</v>
      </c>
      <c r="H40" s="55">
        <f t="shared" si="3"/>
        <v>5.790212768085361</v>
      </c>
      <c r="I40" s="55">
        <f>Colloquio!K41</f>
        <v>2.5645243488707963</v>
      </c>
      <c r="J40" s="55"/>
      <c r="K40" s="55">
        <f>Colloquio!M41</f>
        <v>4.209835007531187</v>
      </c>
      <c r="L40" s="55">
        <f>Colloquio!N41</f>
        <v>7.500456324851969</v>
      </c>
      <c r="M40" s="55">
        <f>'Valutazione resp.'!AB41</f>
        <v>5.505164905334629</v>
      </c>
      <c r="N40" s="55">
        <f>'Valutazione resp.'!AF41</f>
        <v>6.0687879018177915</v>
      </c>
      <c r="O40" s="78">
        <f>Questionario!H41</f>
        <v>2</v>
      </c>
      <c r="P40" s="78">
        <f>Questionario!I41</f>
        <v>4.32</v>
      </c>
      <c r="S40" s="181">
        <f>'Valutazione resp.'!AC41</f>
        <v>5.660346971872927</v>
      </c>
      <c r="T40" s="181">
        <f>Colloquio!J41</f>
        <v>5.855145666191579</v>
      </c>
      <c r="U40" s="179"/>
    </row>
    <row r="41" spans="1:21" ht="20.25" customHeight="1">
      <c r="A41" s="210" t="str">
        <f>'Inserisci parametri'!A41</f>
        <v>Nome e Cognome 37</v>
      </c>
      <c r="B41" s="213">
        <f t="shared" si="2"/>
        <v>49.24067079828693</v>
      </c>
      <c r="C41" s="55">
        <f>Questionario!F42</f>
        <v>4.197345524040927</v>
      </c>
      <c r="D41" s="55">
        <f>Questionario!G42</f>
        <v>4.990219551916112</v>
      </c>
      <c r="E41" s="55">
        <f>'Valutazione resp.'!AD42</f>
        <v>3.2186160865197735</v>
      </c>
      <c r="F41" s="55">
        <f>'Valutazione resp.'!AE42</f>
        <v>4.290534792233924</v>
      </c>
      <c r="G41" s="55">
        <f>'Valutazione resp.'!AG42</f>
        <v>4.826578006095176</v>
      </c>
      <c r="H41" s="55">
        <f t="shared" si="3"/>
        <v>2.1635270765668384</v>
      </c>
      <c r="I41" s="55">
        <f>Colloquio!K42</f>
        <v>3.1129612350909266</v>
      </c>
      <c r="J41" s="55"/>
      <c r="K41" s="55">
        <f>Colloquio!M42</f>
        <v>2.016087462650666</v>
      </c>
      <c r="L41" s="55">
        <f>Colloquio!N42</f>
        <v>3.1129612350909266</v>
      </c>
      <c r="M41" s="55">
        <f>'Valutazione resp.'!AB42</f>
        <v>3.571015384083834</v>
      </c>
      <c r="N41" s="55">
        <f>'Valutazione resp.'!AF42</f>
        <v>5.388423058896605</v>
      </c>
      <c r="O41" s="78">
        <f>Questionario!H42</f>
        <v>8</v>
      </c>
      <c r="P41" s="78">
        <f>Questionario!I42</f>
        <v>7.04</v>
      </c>
      <c r="S41" s="181">
        <f>'Valutazione resp.'!AC42</f>
        <v>2.458406304399183</v>
      </c>
      <c r="T41" s="181">
        <f>Colloquio!J42</f>
        <v>2.016087462650666</v>
      </c>
      <c r="U41" s="179"/>
    </row>
    <row r="42" spans="1:21" ht="20.25" customHeight="1">
      <c r="A42" s="210" t="str">
        <f>'Inserisci parametri'!A42</f>
        <v>Nome e Cognome 38</v>
      </c>
      <c r="B42" s="213">
        <f t="shared" si="2"/>
        <v>58.3877010845254</v>
      </c>
      <c r="C42" s="55">
        <f>Questionario!F43</f>
        <v>6.395218183042951</v>
      </c>
      <c r="D42" s="55">
        <f>Questionario!G43</f>
        <v>5.9878252564727354</v>
      </c>
      <c r="E42" s="55">
        <f>'Valutazione resp.'!AD43</f>
        <v>4.541710866804996</v>
      </c>
      <c r="F42" s="55">
        <f>'Valutazione resp.'!AE43</f>
        <v>4.541710866804996</v>
      </c>
      <c r="G42" s="55">
        <f>'Valutazione resp.'!AG43</f>
        <v>4.826578006095176</v>
      </c>
      <c r="H42" s="55">
        <f t="shared" si="3"/>
        <v>8.013901425618412</v>
      </c>
      <c r="I42" s="55">
        <f>Colloquio!K43</f>
        <v>2.5645243488707963</v>
      </c>
      <c r="J42" s="55"/>
      <c r="K42" s="55">
        <f>Colloquio!M43</f>
        <v>6.4035825524117085</v>
      </c>
      <c r="L42" s="55">
        <f>Colloquio!N43</f>
        <v>4.209835007531187</v>
      </c>
      <c r="M42" s="55">
        <f>'Valutazione resp.'!AB43</f>
        <v>5.694377474537887</v>
      </c>
      <c r="N42" s="55">
        <f>'Valutazione resp.'!AF43</f>
        <v>3.3890442590721053</v>
      </c>
      <c r="O42" s="78">
        <f>Questionario!H43</f>
        <v>2</v>
      </c>
      <c r="P42" s="78">
        <f>Questionario!I43</f>
        <v>5.12</v>
      </c>
      <c r="S42" s="181">
        <f>'Valutazione resp.'!AC43</f>
        <v>6.847044082270777</v>
      </c>
      <c r="T42" s="181">
        <f>Colloquio!J43</f>
        <v>8.597330097292229</v>
      </c>
      <c r="U42" s="179"/>
    </row>
    <row r="43" spans="1:21" ht="20.25" customHeight="1">
      <c r="A43" s="210" t="str">
        <f>'Inserisci parametri'!A43</f>
        <v>Nome e Cognome 39</v>
      </c>
      <c r="B43" s="213">
        <f t="shared" si="2"/>
        <v>68.01481405581289</v>
      </c>
      <c r="C43" s="55">
        <f>Questionario!F44</f>
        <v>6.669952265418204</v>
      </c>
      <c r="D43" s="55">
        <f>Questionario!G44</f>
        <v>6.486628108751048</v>
      </c>
      <c r="E43" s="55">
        <f>'Valutazione resp.'!AD44</f>
        <v>4.541710866804996</v>
      </c>
      <c r="F43" s="55">
        <f>'Valutazione resp.'!AE44</f>
        <v>6.847044082270777</v>
      </c>
      <c r="G43" s="55">
        <f>'Valutazione resp.'!AG44</f>
        <v>4.826578006095176</v>
      </c>
      <c r="H43" s="55">
        <f t="shared" si="3"/>
        <v>7.2007382172099375</v>
      </c>
      <c r="I43" s="55">
        <f>Colloquio!K44</f>
        <v>2.5645243488707963</v>
      </c>
      <c r="J43" s="55"/>
      <c r="K43" s="55">
        <f>Colloquio!M44</f>
        <v>5.855145666191579</v>
      </c>
      <c r="L43" s="55">
        <f>Colloquio!N44</f>
        <v>6.4035825524117085</v>
      </c>
      <c r="M43" s="55">
        <f>'Valutazione resp.'!AB44</f>
        <v>6.3991841442009285</v>
      </c>
      <c r="N43" s="55">
        <f>'Valutazione resp.'!AF44</f>
        <v>6.3991841442009285</v>
      </c>
      <c r="O43" s="78">
        <f>Questionario!H44</f>
        <v>2</v>
      </c>
      <c r="P43" s="78">
        <f>Questionario!I44</f>
        <v>7.36</v>
      </c>
      <c r="S43" s="181">
        <f>'Valutazione resp.'!AC44</f>
        <v>4.407554457045354</v>
      </c>
      <c r="T43" s="181">
        <f>Colloquio!J44</f>
        <v>8.597330097292229</v>
      </c>
      <c r="U43" s="179"/>
    </row>
    <row r="44" spans="1:21" ht="20.25" customHeight="1">
      <c r="A44" s="210" t="str">
        <f>'Inserisci parametri'!A44</f>
        <v>Nome e Cognome 40</v>
      </c>
      <c r="B44" s="213">
        <f t="shared" si="2"/>
        <v>57.750731784770004</v>
      </c>
      <c r="C44" s="55">
        <f>Questionario!F45</f>
        <v>5.571015935917192</v>
      </c>
      <c r="D44" s="55">
        <f>Questionario!G45</f>
        <v>5.9878252564727354</v>
      </c>
      <c r="E44" s="55">
        <f>'Valutazione resp.'!AD45</f>
        <v>4.692879586997053</v>
      </c>
      <c r="F44" s="55">
        <f>'Valutazione resp.'!AE45</f>
        <v>5.95132420613108</v>
      </c>
      <c r="G44" s="55">
        <f>'Valutazione resp.'!AG45</f>
        <v>3.092358067046937</v>
      </c>
      <c r="H44" s="55">
        <f t="shared" si="3"/>
        <v>6.231086103528181</v>
      </c>
      <c r="I44" s="55">
        <f>Colloquio!K45</f>
        <v>5.306708779971448</v>
      </c>
      <c r="J44" s="55"/>
      <c r="K44" s="55">
        <f>Colloquio!M45</f>
        <v>7.500456324851969</v>
      </c>
      <c r="L44" s="55">
        <f>Colloquio!N45</f>
        <v>3.661398121311057</v>
      </c>
      <c r="M44" s="55">
        <f>'Valutazione resp.'!AB45</f>
        <v>4.273398047285711</v>
      </c>
      <c r="N44" s="55">
        <f>'Valutazione resp.'!AF45</f>
        <v>5.95132420613108</v>
      </c>
      <c r="O44" s="78">
        <f>Questionario!H45</f>
        <v>2</v>
      </c>
      <c r="P44" s="78">
        <f>Questionario!I45</f>
        <v>6.4</v>
      </c>
      <c r="S44" s="181">
        <f>'Valutazione resp.'!AC45</f>
        <v>2.595471888440342</v>
      </c>
      <c r="T44" s="181">
        <f>Colloquio!J45</f>
        <v>8.0488932110721</v>
      </c>
      <c r="U44" s="179"/>
    </row>
    <row r="45" spans="1:21" ht="20.25" customHeight="1">
      <c r="A45" s="210" t="str">
        <f>'Inserisci parametri'!A45</f>
        <v>Nome e Cognome 41</v>
      </c>
      <c r="B45" s="213">
        <f t="shared" si="2"/>
        <v>64.61262686004191</v>
      </c>
      <c r="C45" s="55">
        <f>Questionario!F46</f>
        <v>5.296281853541939</v>
      </c>
      <c r="D45" s="55">
        <f>Questionario!G46</f>
        <v>5.73842383033358</v>
      </c>
      <c r="E45" s="55">
        <f>'Valutazione resp.'!AD46</f>
        <v>6.082961341801891</v>
      </c>
      <c r="F45" s="55">
        <f>'Valutazione resp.'!AE46</f>
        <v>5.730562044237831</v>
      </c>
      <c r="G45" s="55">
        <f>'Valutazione resp.'!AG46</f>
        <v>6.560797945143417</v>
      </c>
      <c r="H45" s="55">
        <f t="shared" si="3"/>
        <v>4.6799503261178605</v>
      </c>
      <c r="I45" s="55">
        <f>Colloquio!K46</f>
        <v>10.791077642172752</v>
      </c>
      <c r="J45" s="55"/>
      <c r="K45" s="55">
        <f>Colloquio!M46</f>
        <v>3.1129612350909266</v>
      </c>
      <c r="L45" s="55">
        <f>Colloquio!N46</f>
        <v>6.4035825524117085</v>
      </c>
      <c r="M45" s="55">
        <f>'Valutazione resp.'!AB46</f>
        <v>6.082961341801891</v>
      </c>
      <c r="N45" s="55">
        <f>'Valutazione resp.'!AF46</f>
        <v>6.082961341801891</v>
      </c>
      <c r="O45" s="78">
        <f>Questionario!H46</f>
        <v>4</v>
      </c>
      <c r="P45" s="78">
        <f>Questionario!I46</f>
        <v>5.44</v>
      </c>
      <c r="S45" s="181">
        <f>'Valutazione resp.'!AC46</f>
        <v>5.620180963291206</v>
      </c>
      <c r="T45" s="181">
        <f>Colloquio!J46</f>
        <v>4.209835007531187</v>
      </c>
      <c r="U45" s="179"/>
    </row>
    <row r="46" spans="1:21" ht="20.25" customHeight="1">
      <c r="A46" s="210" t="str">
        <f>'Inserisci parametri'!A46</f>
        <v>Nome e Cognome 42</v>
      </c>
      <c r="B46" s="213">
        <f t="shared" si="2"/>
        <v>85.26149733834161</v>
      </c>
      <c r="C46" s="55">
        <f>Questionario!F47</f>
        <v>4.197345524040927</v>
      </c>
      <c r="D46" s="55">
        <f>Questionario!G47</f>
        <v>6.985430961029359</v>
      </c>
      <c r="E46" s="55">
        <f>'Valutazione resp.'!AD47</f>
        <v>6.787759936930011</v>
      </c>
      <c r="F46" s="55">
        <f>'Valutazione resp.'!AE47</f>
        <v>6.2284512173148885</v>
      </c>
      <c r="G46" s="55">
        <f>'Valutazione resp.'!AG47</f>
        <v>8.295017884191656</v>
      </c>
      <c r="H46" s="55">
        <f t="shared" si="3"/>
        <v>7.51138718524419</v>
      </c>
      <c r="I46" s="55"/>
      <c r="J46" s="55">
        <f>Colloquio!L47</f>
        <v>5.855145666191579</v>
      </c>
      <c r="K46" s="55">
        <f>Colloquio!M47</f>
        <v>5.306708779971448</v>
      </c>
      <c r="L46" s="55">
        <f>Colloquio!N47</f>
        <v>4.758271893751318</v>
      </c>
      <c r="M46" s="55">
        <f>'Valutazione resp.'!AB47</f>
        <v>7.533248906028632</v>
      </c>
      <c r="N46" s="55">
        <f>'Valutazione resp.'!AF47</f>
        <v>8.092557625643757</v>
      </c>
      <c r="O46" s="78">
        <f>Questionario!H47</f>
        <v>6</v>
      </c>
      <c r="P46" s="78">
        <f>Questionario!I47</f>
        <v>7.2</v>
      </c>
      <c r="S46" s="181">
        <f>'Valutazione resp.'!AC47</f>
        <v>7.533248906028632</v>
      </c>
      <c r="T46" s="181">
        <f>Colloquio!J47</f>
        <v>7.500456324851969</v>
      </c>
      <c r="U46" s="179"/>
    </row>
    <row r="47" spans="1:21" ht="20.25" customHeight="1">
      <c r="A47" s="210" t="str">
        <f>'Inserisci parametri'!A47</f>
        <v>Nome e Cognome 43</v>
      </c>
      <c r="B47" s="213">
        <f t="shared" si="2"/>
        <v>38.1815506654223</v>
      </c>
      <c r="C47" s="55">
        <f>Questionario!F48</f>
        <v>4.197345524040927</v>
      </c>
      <c r="D47" s="55">
        <f>Questionario!G48</f>
        <v>4.990219551916112</v>
      </c>
      <c r="E47" s="55">
        <f>'Valutazione resp.'!AD48</f>
        <v>2.1060070068351227</v>
      </c>
      <c r="F47" s="55">
        <f>'Valutazione resp.'!AE48</f>
        <v>2.851495975933744</v>
      </c>
      <c r="G47" s="55">
        <f>'Valutazione resp.'!AG48</f>
        <v>1.3581381279986968</v>
      </c>
      <c r="H47" s="55">
        <f t="shared" si="3"/>
        <v>6.6820520568394</v>
      </c>
      <c r="I47" s="55">
        <f>Colloquio!K48</f>
        <v>3.661398121311057</v>
      </c>
      <c r="J47" s="55"/>
      <c r="K47" s="55">
        <f>Colloquio!M48</f>
        <v>2.5645243488707963</v>
      </c>
      <c r="L47" s="55">
        <f>Colloquio!N48</f>
        <v>3.1129612350909266</v>
      </c>
      <c r="M47" s="55">
        <f>'Valutazione resp.'!AB48</f>
        <v>3.2186160865197735</v>
      </c>
      <c r="N47" s="55">
        <f>'Valutazione resp.'!AF48</f>
        <v>2.851495975933744</v>
      </c>
      <c r="O47" s="78">
        <f>Questionario!H48</f>
        <v>2</v>
      </c>
      <c r="P47" s="78">
        <f>Questionario!I48</f>
        <v>6.88</v>
      </c>
      <c r="S47" s="181">
        <f>'Valutazione resp.'!AC48</f>
        <v>2.851495975933744</v>
      </c>
      <c r="T47" s="181">
        <f>Colloquio!J48</f>
        <v>8.597330097292229</v>
      </c>
      <c r="U47" s="179"/>
    </row>
    <row r="48" spans="1:21" ht="20.25" customHeight="1">
      <c r="A48" s="210" t="str">
        <f>'Inserisci parametri'!A48</f>
        <v>Nome e Cognome 44</v>
      </c>
      <c r="B48" s="213">
        <f t="shared" si="2"/>
        <v>67.83375756115495</v>
      </c>
      <c r="C48" s="55">
        <f>Questionario!F49</f>
        <v>5.571015935917192</v>
      </c>
      <c r="D48" s="55">
        <f>Questionario!G49</f>
        <v>5.489022404194424</v>
      </c>
      <c r="E48" s="55">
        <f>'Valutazione resp.'!AD49</f>
        <v>6.273982026919112</v>
      </c>
      <c r="F48" s="55">
        <f>'Valutazione resp.'!AE49</f>
        <v>7.222062512976546</v>
      </c>
      <c r="G48" s="55">
        <f>'Valutazione resp.'!AG49</f>
        <v>6.560797945143417</v>
      </c>
      <c r="H48" s="55">
        <f t="shared" si="3"/>
        <v>4.695600319212389</v>
      </c>
      <c r="I48" s="55">
        <f>Colloquio!K49</f>
        <v>7.500456324851969</v>
      </c>
      <c r="J48" s="55"/>
      <c r="K48" s="55">
        <f>Colloquio!M49</f>
        <v>8.597330097292229</v>
      </c>
      <c r="L48" s="55">
        <f>Colloquio!N49</f>
        <v>4.209835007531187</v>
      </c>
      <c r="M48" s="55">
        <f>'Valutazione resp.'!AB49</f>
        <v>5.961948196225713</v>
      </c>
      <c r="N48" s="55">
        <f>'Valutazione resp.'!AF49</f>
        <v>6.8025809732652025</v>
      </c>
      <c r="O48" s="78">
        <f>Questionario!H49</f>
        <v>2</v>
      </c>
      <c r="P48" s="78">
        <f>Questionario!I49</f>
        <v>4.96</v>
      </c>
      <c r="S48" s="181">
        <f>'Valutazione resp.'!AC49</f>
        <v>5.667130942574792</v>
      </c>
      <c r="T48" s="181">
        <f>Colloquio!J49</f>
        <v>4.209835007531187</v>
      </c>
      <c r="U48" s="179"/>
    </row>
    <row r="49" spans="1:21" ht="20.25" customHeight="1">
      <c r="A49" s="210" t="str">
        <f>'Inserisci parametri'!A49</f>
        <v>Nome e Cognome 45</v>
      </c>
      <c r="B49" s="213">
        <f t="shared" si="2"/>
        <v>74.85799131588617</v>
      </c>
      <c r="C49" s="55">
        <f>Questionario!F50</f>
        <v>5.571015935917192</v>
      </c>
      <c r="D49" s="55">
        <f>Questionario!G50</f>
        <v>4.990219551916112</v>
      </c>
      <c r="E49" s="55">
        <f>'Valutazione resp.'!AD50</f>
        <v>5.730562044237831</v>
      </c>
      <c r="F49" s="55">
        <f>'Valutazione resp.'!AE50</f>
        <v>4.6116027474994175</v>
      </c>
      <c r="G49" s="55">
        <f>'Valutazione resp.'!AG50</f>
        <v>6.560797945143417</v>
      </c>
      <c r="H49" s="55">
        <f t="shared" si="3"/>
        <v>6.475559001742675</v>
      </c>
      <c r="I49" s="55">
        <f>Colloquio!K50</f>
        <v>8.0488932110721</v>
      </c>
      <c r="J49" s="55">
        <f>Colloquio!L50</f>
        <v>7.500456324851969</v>
      </c>
      <c r="K49" s="55">
        <f>Colloquio!M50</f>
        <v>5.306708779971448</v>
      </c>
      <c r="L49" s="55">
        <f>Colloquio!N50</f>
        <v>8.0488932110721</v>
      </c>
      <c r="M49" s="55">
        <f>'Valutazione resp.'!AB50</f>
        <v>4.282352339763538</v>
      </c>
      <c r="N49" s="55">
        <f>'Valutazione resp.'!AF50</f>
        <v>6.8025809732652025</v>
      </c>
      <c r="O49" s="78">
        <f>Questionario!H50</f>
        <v>2</v>
      </c>
      <c r="P49" s="78">
        <f>Questionario!I50</f>
        <v>4.48</v>
      </c>
      <c r="S49" s="181">
        <f>'Valutazione resp.'!AC50</f>
        <v>4.425764355524087</v>
      </c>
      <c r="T49" s="181">
        <f>Colloquio!J50</f>
        <v>7.500456324851969</v>
      </c>
      <c r="U49" s="179"/>
    </row>
    <row r="50" spans="1:21" ht="20.25" customHeight="1">
      <c r="A50" s="210" t="str">
        <f>'Inserisci parametri'!A50</f>
        <v>Nome e Cognome 46</v>
      </c>
      <c r="B50" s="213">
        <f t="shared" si="2"/>
        <v>54.32576351888065</v>
      </c>
      <c r="C50" s="55">
        <f>Questionario!F51</f>
        <v>4.197345524040927</v>
      </c>
      <c r="D50" s="55">
        <f>Questionario!G51</f>
        <v>5.239620978055267</v>
      </c>
      <c r="E50" s="55">
        <f>'Valutazione resp.'!AD51</f>
        <v>3.3890442590721053</v>
      </c>
      <c r="F50" s="55">
        <f>'Valutazione resp.'!AE51</f>
        <v>4.541710866804996</v>
      </c>
      <c r="G50" s="55">
        <f>'Valutazione resp.'!AG51</f>
        <v>6.560797945143417</v>
      </c>
      <c r="H50" s="55">
        <f t="shared" si="3"/>
        <v>3.5706135005647397</v>
      </c>
      <c r="I50" s="55">
        <f>Colloquio!K51</f>
        <v>8.597330097292229</v>
      </c>
      <c r="J50" s="55"/>
      <c r="K50" s="55">
        <f>Colloquio!M51</f>
        <v>8.597330097292229</v>
      </c>
      <c r="L50" s="55">
        <f>Colloquio!N51</f>
        <v>4.758271893751318</v>
      </c>
      <c r="M50" s="55">
        <f>'Valutazione resp.'!AB51</f>
        <v>3.3890442590721053</v>
      </c>
      <c r="N50" s="55">
        <f>'Valutazione resp.'!AF51</f>
        <v>4.541710866804996</v>
      </c>
      <c r="O50" s="78">
        <f>Questionario!H51</f>
        <v>2</v>
      </c>
      <c r="P50" s="78">
        <f>Questionario!I51</f>
        <v>5.28</v>
      </c>
      <c r="S50" s="181">
        <f>'Valutazione resp.'!AC51</f>
        <v>3.3890442590721053</v>
      </c>
      <c r="T50" s="181">
        <f>Colloquio!J51</f>
        <v>3.661398121311057</v>
      </c>
      <c r="U50" s="179"/>
    </row>
    <row r="51" spans="1:21" ht="20.25" customHeight="1">
      <c r="A51" s="210" t="str">
        <f>'Inserisci parametri'!A51</f>
        <v>Nome e Cognome 47</v>
      </c>
      <c r="B51" s="213">
        <f t="shared" si="2"/>
        <v>58.62309553584348</v>
      </c>
      <c r="C51" s="55">
        <f>Questionario!F52</f>
        <v>5.296281853541939</v>
      </c>
      <c r="D51" s="55">
        <f>Questionario!G52</f>
        <v>4.990219551916112</v>
      </c>
      <c r="E51" s="55">
        <f>'Valutazione resp.'!AD52</f>
        <v>4.541710866804996</v>
      </c>
      <c r="F51" s="55">
        <f>'Valutazione resp.'!AE52</f>
        <v>4.541710866804996</v>
      </c>
      <c r="G51" s="55">
        <f>'Valutazione resp.'!AG52</f>
        <v>4.826578006095176</v>
      </c>
      <c r="H51" s="55">
        <f t="shared" si="3"/>
        <v>5.417334066396052</v>
      </c>
      <c r="I51" s="55">
        <f>Colloquio!K52</f>
        <v>5.306708779971448</v>
      </c>
      <c r="J51" s="55"/>
      <c r="K51" s="55">
        <f>Colloquio!M52</f>
        <v>5.855145666191579</v>
      </c>
      <c r="L51" s="55">
        <f>Colloquio!N52</f>
        <v>6.4035825524117085</v>
      </c>
      <c r="M51" s="55">
        <f>'Valutazione resp.'!AB52</f>
        <v>4.541710866804996</v>
      </c>
      <c r="N51" s="55">
        <f>'Valutazione resp.'!AF52</f>
        <v>6.847044082270777</v>
      </c>
      <c r="O51" s="78">
        <f>Questionario!H52</f>
        <v>2</v>
      </c>
      <c r="P51" s="78">
        <f>Questionario!I52</f>
        <v>4.8</v>
      </c>
      <c r="S51" s="181">
        <f>'Valutazione resp.'!AC52</f>
        <v>4.541710866804996</v>
      </c>
      <c r="T51" s="181">
        <f>Colloquio!J52</f>
        <v>5.855145666191579</v>
      </c>
      <c r="U51" s="179"/>
    </row>
    <row r="52" spans="1:21" ht="20.25" customHeight="1">
      <c r="A52" s="210" t="str">
        <f>'Inserisci parametri'!A52</f>
        <v>Nome e Cognome 48</v>
      </c>
      <c r="B52" s="213">
        <f t="shared" si="2"/>
        <v>50.445393010066844</v>
      </c>
      <c r="C52" s="55">
        <f>Questionario!F53</f>
        <v>5.296281853541939</v>
      </c>
      <c r="D52" s="55">
        <f>Questionario!G53</f>
        <v>5.489022404194424</v>
      </c>
      <c r="E52" s="55">
        <f>'Valutazione resp.'!AD53</f>
        <v>2.825526414985213</v>
      </c>
      <c r="F52" s="55">
        <f>'Valutazione resp.'!AE53</f>
        <v>6.475062577632724</v>
      </c>
      <c r="G52" s="55">
        <f>'Valutazione resp.'!AG53</f>
        <v>1.3581381279986968</v>
      </c>
      <c r="H52" s="55">
        <f t="shared" si="3"/>
        <v>4.7278061499347706</v>
      </c>
      <c r="I52" s="55">
        <f>Colloquio!K53</f>
        <v>-0.1776600822298553</v>
      </c>
      <c r="J52" s="55"/>
      <c r="K52" s="55">
        <f>Colloquio!M53</f>
        <v>8.0488932110721</v>
      </c>
      <c r="L52" s="55">
        <f>Colloquio!N53</f>
        <v>4.209835007531187</v>
      </c>
      <c r="M52" s="55">
        <f>'Valutazione resp.'!AB53</f>
        <v>2.2895670621281377</v>
      </c>
      <c r="N52" s="55">
        <f>'Valutazione resp.'!AF53</f>
        <v>5.0100542003840145</v>
      </c>
      <c r="O52" s="78">
        <f>Questionario!H53</f>
        <v>2</v>
      </c>
      <c r="P52" s="78">
        <f>Questionario!I53</f>
        <v>7.68</v>
      </c>
      <c r="S52" s="181">
        <f>'Valutazione resp.'!AC53</f>
        <v>2.473127117421153</v>
      </c>
      <c r="T52" s="181">
        <f>Colloquio!J53</f>
        <v>5.855145666191579</v>
      </c>
      <c r="U52" s="179"/>
    </row>
    <row r="53" spans="1:21" ht="20.25" customHeight="1">
      <c r="A53" s="210" t="str">
        <f>'Inserisci parametri'!A53</f>
        <v>Nome e Cognome 49</v>
      </c>
      <c r="B53" s="213">
        <f t="shared" si="2"/>
        <v>94.85823009676017</v>
      </c>
      <c r="C53" s="55">
        <f>Questionario!F54</f>
        <v>5.571015935917192</v>
      </c>
      <c r="D53" s="55">
        <f>Questionario!G54</f>
        <v>6.237226682611892</v>
      </c>
      <c r="E53" s="55">
        <f>'Valutazione resp.'!AD54</f>
        <v>9.330348577139763</v>
      </c>
      <c r="F53" s="55">
        <f>'Valutazione resp.'!AE54</f>
        <v>9.330348577139763</v>
      </c>
      <c r="G53" s="55">
        <f>'Valutazione resp.'!AG54</f>
        <v>4.826578006095176</v>
      </c>
      <c r="H53" s="55">
        <f t="shared" si="3"/>
        <v>7.74479581813448</v>
      </c>
      <c r="I53" s="55">
        <f>Colloquio!K54</f>
        <v>8.597330097292229</v>
      </c>
      <c r="J53" s="55">
        <f>Colloquio!L54</f>
        <v>6.952019438631839</v>
      </c>
      <c r="K53" s="55">
        <f>Colloquio!M54</f>
        <v>6.4035825524117085</v>
      </c>
      <c r="L53" s="55">
        <f>Colloquio!N54</f>
        <v>6.952019438631839</v>
      </c>
      <c r="M53" s="55">
        <f>'Valutazione resp.'!AB54</f>
        <v>9.330348577139763</v>
      </c>
      <c r="N53" s="55">
        <f>'Valutazione resp.'!AF54</f>
        <v>8.228988245381672</v>
      </c>
      <c r="O53" s="78">
        <f>Questionario!H54</f>
        <v>6</v>
      </c>
      <c r="P53" s="78">
        <f>Questionario!I54</f>
        <v>6.08</v>
      </c>
      <c r="S53" s="181">
        <f>'Valutazione resp.'!AC54</f>
        <v>9.330348577139763</v>
      </c>
      <c r="T53" s="181">
        <f>Colloquio!J54</f>
        <v>6.952019438631839</v>
      </c>
      <c r="U53" s="179"/>
    </row>
    <row r="54" spans="1:21" ht="20.25" customHeight="1" thickBot="1">
      <c r="A54" s="210" t="str">
        <f>'Inserisci parametri'!A54</f>
        <v>Nome e Cognome 50</v>
      </c>
      <c r="B54" s="214">
        <f t="shared" si="2"/>
        <v>53.28988909315839</v>
      </c>
      <c r="C54" s="55">
        <f>Questionario!F55</f>
        <v>4.197345524040927</v>
      </c>
      <c r="D54" s="55">
        <f>Questionario!G55</f>
        <v>4.491416699637799</v>
      </c>
      <c r="E54" s="55">
        <f>'Valutazione resp.'!AD55</f>
        <v>5.388423058896605</v>
      </c>
      <c r="F54" s="55">
        <f>'Valutazione resp.'!AE55</f>
        <v>4.6429340897979845</v>
      </c>
      <c r="G54" s="55">
        <f>'Valutazione resp.'!AG55</f>
        <v>6.560797945143417</v>
      </c>
      <c r="H54" s="55">
        <f t="shared" si="3"/>
        <v>3.3831123839432493</v>
      </c>
      <c r="I54" s="55">
        <f>Colloquio!K55</f>
        <v>6.4035825524117085</v>
      </c>
      <c r="J54" s="55"/>
      <c r="K54" s="55">
        <f>Colloquio!M55</f>
        <v>4.209835007531187</v>
      </c>
      <c r="L54" s="55">
        <f>Colloquio!N55</f>
        <v>4.209835007531187</v>
      </c>
      <c r="M54" s="55">
        <f>'Valutazione resp.'!AB55</f>
        <v>4.290534792233924</v>
      </c>
      <c r="N54" s="55">
        <f>'Valutazione resp.'!AF55</f>
        <v>5.740822356460665</v>
      </c>
      <c r="O54" s="78">
        <f>Questionario!H55</f>
        <v>2</v>
      </c>
      <c r="P54" s="78">
        <f>Questionario!I55</f>
        <v>3.84</v>
      </c>
      <c r="S54" s="181">
        <f>'Valutazione resp.'!AC55</f>
        <v>3.9234146816478943</v>
      </c>
      <c r="T54" s="181">
        <f>Colloquio!J55</f>
        <v>3.1129612350909266</v>
      </c>
      <c r="U54" s="179"/>
    </row>
    <row r="55" spans="1:21" ht="13.5">
      <c r="A55" s="12"/>
      <c r="E55" s="13"/>
      <c r="F55" s="13"/>
      <c r="G55" s="13"/>
      <c r="H55" s="8"/>
      <c r="I55" s="13"/>
      <c r="J55" s="13"/>
      <c r="K55" s="13"/>
      <c r="L55" s="13"/>
      <c r="M55" s="13"/>
      <c r="N55" s="13"/>
      <c r="S55" s="179"/>
      <c r="T55" s="179"/>
      <c r="U55" s="179"/>
    </row>
  </sheetData>
  <sheetProtection/>
  <mergeCells count="6">
    <mergeCell ref="S3:T3"/>
    <mergeCell ref="C2:D2"/>
    <mergeCell ref="E2:G2"/>
    <mergeCell ref="H2:N2"/>
    <mergeCell ref="O2:P2"/>
    <mergeCell ref="A1:A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:G1"/>
    </sheetView>
  </sheetViews>
  <sheetFormatPr defaultColWidth="9.140625" defaultRowHeight="12.75"/>
  <cols>
    <col min="1" max="1" width="13.00390625" style="1" customWidth="1"/>
    <col min="2" max="2" width="2.28125" style="1" customWidth="1"/>
    <col min="3" max="3" width="25.28125" style="1" customWidth="1"/>
    <col min="4" max="4" width="14.8515625" style="1" customWidth="1"/>
    <col min="5" max="5" width="13.8515625" style="1" customWidth="1"/>
    <col min="6" max="6" width="12.57421875" style="1" customWidth="1"/>
    <col min="7" max="7" width="13.140625" style="1" customWidth="1"/>
    <col min="8" max="16384" width="9.140625" style="1" customWidth="1"/>
  </cols>
  <sheetData>
    <row r="1" spans="1:7" ht="60.75" customHeight="1">
      <c r="A1" s="105" t="s">
        <v>135</v>
      </c>
      <c r="B1" s="105"/>
      <c r="C1" s="105"/>
      <c r="D1" s="105"/>
      <c r="E1" s="105"/>
      <c r="F1" s="105"/>
      <c r="G1" s="105"/>
    </row>
    <row r="2" spans="1:7" ht="13.5" customHeight="1">
      <c r="A2" s="183"/>
      <c r="B2" s="183"/>
      <c r="C2" s="183"/>
      <c r="D2" s="183"/>
      <c r="E2" s="183"/>
      <c r="F2" s="183"/>
      <c r="G2" s="183"/>
    </row>
    <row r="3" spans="1:7" ht="36" customHeight="1" thickBot="1">
      <c r="A3" s="25"/>
      <c r="B3" s="25"/>
      <c r="C3" s="25" t="str">
        <f>Riepilogo!A5</f>
        <v>Nome e Cognome 1</v>
      </c>
      <c r="D3" s="52" t="s">
        <v>11</v>
      </c>
      <c r="E3" s="18" t="s">
        <v>16</v>
      </c>
      <c r="F3" s="26" t="s">
        <v>18</v>
      </c>
      <c r="G3" s="18" t="s">
        <v>12</v>
      </c>
    </row>
    <row r="4" spans="1:7" ht="29.25" customHeight="1" thickBot="1">
      <c r="A4" s="27"/>
      <c r="B4" s="27"/>
      <c r="C4" s="28"/>
      <c r="D4" s="51">
        <f>Riepilogo!B5</f>
        <v>87.80592141994705</v>
      </c>
      <c r="E4" s="49"/>
      <c r="F4" s="18"/>
      <c r="G4" s="18"/>
    </row>
    <row r="5" spans="1:10" s="2" customFormat="1" ht="30" customHeight="1">
      <c r="A5" s="29" t="s">
        <v>3</v>
      </c>
      <c r="B5" s="29"/>
      <c r="C5" s="30" t="s">
        <v>0</v>
      </c>
      <c r="D5" s="50">
        <f>Riepilogo!C5</f>
        <v>6.669952265418204</v>
      </c>
      <c r="E5" s="41"/>
      <c r="F5" s="41"/>
      <c r="G5" s="42">
        <f>Riepilogo!C5</f>
        <v>6.669952265418204</v>
      </c>
      <c r="J5" s="5"/>
    </row>
    <row r="6" spans="1:10" s="2" customFormat="1" ht="30" customHeight="1">
      <c r="A6" s="31"/>
      <c r="B6" s="31"/>
      <c r="C6" s="32" t="s">
        <v>1</v>
      </c>
      <c r="D6" s="40">
        <f>Riepilogo!D5</f>
        <v>6.985430961029359</v>
      </c>
      <c r="E6" s="43"/>
      <c r="F6" s="43"/>
      <c r="G6" s="44">
        <f>Riepilogo!D5</f>
        <v>6.985430961029359</v>
      </c>
      <c r="J6" s="5"/>
    </row>
    <row r="7" spans="1:10" s="2" customFormat="1" ht="30" customHeight="1">
      <c r="A7" s="33" t="s">
        <v>2</v>
      </c>
      <c r="B7" s="33"/>
      <c r="C7" s="30" t="s">
        <v>19</v>
      </c>
      <c r="D7" s="40">
        <f>Riepilogo!E5</f>
        <v>8.184221495639258</v>
      </c>
      <c r="E7" s="45">
        <f>Riepilogo!E5</f>
        <v>8.184221495639258</v>
      </c>
      <c r="F7" s="43"/>
      <c r="G7" s="43"/>
      <c r="J7" s="5"/>
    </row>
    <row r="8" spans="1:10" s="2" customFormat="1" ht="30" customHeight="1">
      <c r="A8" s="29"/>
      <c r="B8" s="29"/>
      <c r="C8" s="34" t="s">
        <v>22</v>
      </c>
      <c r="D8" s="40">
        <f>Riepilogo!F5</f>
        <v>8.184221495639258</v>
      </c>
      <c r="E8" s="46">
        <f>Riepilogo!F5</f>
        <v>8.184221495639258</v>
      </c>
      <c r="F8" s="41"/>
      <c r="G8" s="41"/>
      <c r="J8" s="5"/>
    </row>
    <row r="9" spans="1:10" s="2" customFormat="1" ht="30" customHeight="1">
      <c r="A9" s="35"/>
      <c r="B9" s="35"/>
      <c r="C9" s="34" t="s">
        <v>8</v>
      </c>
      <c r="D9" s="40">
        <f>Riepilogo!G5</f>
        <v>8.295017884191656</v>
      </c>
      <c r="E9" s="44">
        <f>Riepilogo!G5</f>
        <v>8.295017884191656</v>
      </c>
      <c r="F9" s="43"/>
      <c r="G9" s="43"/>
      <c r="J9" s="5"/>
    </row>
    <row r="10" spans="1:10" s="2" customFormat="1" ht="30" customHeight="1">
      <c r="A10" s="29" t="s">
        <v>10</v>
      </c>
      <c r="B10" s="29"/>
      <c r="C10" s="30" t="s">
        <v>4</v>
      </c>
      <c r="D10" s="40">
        <f>Riepilogo!H5</f>
        <v>8.459627230074572</v>
      </c>
      <c r="E10" s="44">
        <f>Riepilogo!S5</f>
        <v>8.184221495639258</v>
      </c>
      <c r="F10" s="44">
        <f>Riepilogo!T5</f>
        <v>8.597330097292229</v>
      </c>
      <c r="G10" s="43"/>
      <c r="J10" s="5"/>
    </row>
    <row r="11" spans="1:10" s="2" customFormat="1" ht="30" customHeight="1">
      <c r="A11" s="29"/>
      <c r="B11" s="29"/>
      <c r="C11" s="28" t="s">
        <v>26</v>
      </c>
      <c r="D11" s="40">
        <f>Riepilogo!I5</f>
        <v>5.306708779971448</v>
      </c>
      <c r="E11" s="42"/>
      <c r="F11" s="42">
        <f>Riepilogo!I5</f>
        <v>5.306708779971448</v>
      </c>
      <c r="G11" s="41"/>
      <c r="J11" s="5"/>
    </row>
    <row r="12" spans="1:10" s="2" customFormat="1" ht="30" customHeight="1">
      <c r="A12" s="31"/>
      <c r="B12" s="31"/>
      <c r="C12" s="27" t="s">
        <v>20</v>
      </c>
      <c r="D12" s="47">
        <f>Riepilogo!J5</f>
        <v>0.9192136902104053</v>
      </c>
      <c r="E12" s="43"/>
      <c r="F12" s="45">
        <f>Riepilogo!J5</f>
        <v>0.9192136902104053</v>
      </c>
      <c r="G12" s="43"/>
      <c r="J12" s="5"/>
    </row>
    <row r="13" spans="1:10" s="2" customFormat="1" ht="30" customHeight="1">
      <c r="A13" s="36"/>
      <c r="B13" s="36"/>
      <c r="C13" s="30" t="s">
        <v>5</v>
      </c>
      <c r="D13" s="48">
        <f>Riepilogo!K5</f>
        <v>8.597330097292229</v>
      </c>
      <c r="E13" s="41"/>
      <c r="F13" s="42">
        <f>Riepilogo!K5</f>
        <v>8.597330097292229</v>
      </c>
      <c r="G13" s="41"/>
      <c r="J13" s="5"/>
    </row>
    <row r="14" spans="1:10" s="2" customFormat="1" ht="30" customHeight="1">
      <c r="A14" s="36"/>
      <c r="B14" s="36"/>
      <c r="C14" s="30" t="s">
        <v>6</v>
      </c>
      <c r="D14" s="40">
        <f>Riepilogo!L5</f>
        <v>5.306708779971448</v>
      </c>
      <c r="E14" s="43"/>
      <c r="F14" s="44">
        <f>Riepilogo!L5</f>
        <v>5.306708779971448</v>
      </c>
      <c r="G14" s="43"/>
      <c r="J14" s="5"/>
    </row>
    <row r="15" spans="1:10" s="2" customFormat="1" ht="30" customHeight="1">
      <c r="A15" s="36"/>
      <c r="B15" s="36"/>
      <c r="C15" s="32" t="s">
        <v>7</v>
      </c>
      <c r="D15" s="40">
        <f>Riepilogo!M5</f>
        <v>8.184221495639258</v>
      </c>
      <c r="E15" s="42">
        <f>Riepilogo!M5</f>
        <v>8.184221495639258</v>
      </c>
      <c r="F15" s="41"/>
      <c r="G15" s="41"/>
      <c r="J15" s="5"/>
    </row>
    <row r="16" spans="1:10" s="2" customFormat="1" ht="30" customHeight="1">
      <c r="A16" s="39"/>
      <c r="B16" s="39"/>
      <c r="C16" s="30" t="s">
        <v>9</v>
      </c>
      <c r="D16" s="40">
        <f>Riepilogo!N5</f>
        <v>7.438732526540638</v>
      </c>
      <c r="E16" s="45">
        <f>Riepilogo!N5</f>
        <v>7.438732526540638</v>
      </c>
      <c r="F16" s="43"/>
      <c r="G16" s="43"/>
      <c r="J16" s="5"/>
    </row>
    <row r="17" spans="1:7" s="2" customFormat="1" ht="30" customHeight="1">
      <c r="A17" s="37" t="s">
        <v>14</v>
      </c>
      <c r="B17" s="37"/>
      <c r="C17" s="29" t="s">
        <v>17</v>
      </c>
      <c r="D17" s="40">
        <f>Riepilogo!O5</f>
        <v>4</v>
      </c>
      <c r="E17" s="41"/>
      <c r="F17" s="41"/>
      <c r="G17" s="46">
        <f>Riepilogo!O5</f>
        <v>4</v>
      </c>
    </row>
    <row r="18" spans="1:7" s="2" customFormat="1" ht="30" customHeight="1">
      <c r="A18" s="35"/>
      <c r="B18" s="35"/>
      <c r="C18" s="38" t="s">
        <v>15</v>
      </c>
      <c r="D18" s="40">
        <f>Riepilogo!P5</f>
        <v>7.5200000000000005</v>
      </c>
      <c r="E18" s="43"/>
      <c r="F18" s="43"/>
      <c r="G18" s="44">
        <f>Riepilogo!P5</f>
        <v>7.5200000000000005</v>
      </c>
    </row>
    <row r="19" spans="1:3" s="2" customFormat="1" ht="30" customHeight="1">
      <c r="A19" s="3"/>
      <c r="B19" s="3"/>
      <c r="C19" s="4"/>
    </row>
    <row r="20" spans="1:3" s="2" customFormat="1" ht="30" customHeight="1">
      <c r="A20" s="3"/>
      <c r="B20" s="3"/>
      <c r="C20" s="4"/>
    </row>
    <row r="21" spans="1:3" s="2" customFormat="1" ht="30" customHeight="1">
      <c r="A21" s="3"/>
      <c r="B21" s="3"/>
      <c r="C21" s="4"/>
    </row>
    <row r="22" spans="1:3" s="2" customFormat="1" ht="30" customHeight="1">
      <c r="A22" s="3"/>
      <c r="B22" s="3"/>
      <c r="C22" s="4"/>
    </row>
    <row r="23" spans="1:3" s="2" customFormat="1" ht="30" customHeight="1">
      <c r="A23" s="3"/>
      <c r="B23" s="3"/>
      <c r="C23" s="4"/>
    </row>
  </sheetData>
  <sheetProtection/>
  <mergeCells count="2">
    <mergeCell ref="A2:G2"/>
    <mergeCell ref="A1:G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Utente</cp:lastModifiedBy>
  <cp:lastPrinted>2017-01-10T13:24:01Z</cp:lastPrinted>
  <dcterms:created xsi:type="dcterms:W3CDTF">2013-02-12T07:21:37Z</dcterms:created>
  <dcterms:modified xsi:type="dcterms:W3CDTF">2017-01-10T13:27:14Z</dcterms:modified>
  <cp:category/>
  <cp:version/>
  <cp:contentType/>
  <cp:contentStatus/>
</cp:coreProperties>
</file>